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600" windowHeight="11760" firstSheet="1" activeTab="1"/>
  </bookViews>
  <sheets>
    <sheet name="TO DO" sheetId="1" state="hidden" r:id="rId1"/>
    <sheet name=" June 22" sheetId="2" r:id="rId2"/>
    <sheet name="Sheet3" sheetId="3" state="hidden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<sst xmlns="http://schemas.openxmlformats.org/spreadsheetml/2006/main" count="230" uniqueCount="166">
  <si>
    <t>TO DO LIST</t>
  </si>
  <si>
    <t>PROJECTS</t>
  </si>
  <si>
    <t>CONTACT</t>
  </si>
  <si>
    <t>STATUS</t>
  </si>
  <si>
    <t>SNAILBEACH TOILETS</t>
  </si>
  <si>
    <t>Painting</t>
  </si>
  <si>
    <t>WORTHEN CHURCH WALL</t>
  </si>
  <si>
    <t>Mike Humphries</t>
  </si>
  <si>
    <t>Grants</t>
  </si>
  <si>
    <t>PARISH PLAN</t>
  </si>
  <si>
    <t>Land in Worthen</t>
  </si>
  <si>
    <t>Emails from Julia</t>
  </si>
  <si>
    <t>School Survey</t>
  </si>
  <si>
    <t>WEBPAGE</t>
  </si>
  <si>
    <t>TREES</t>
  </si>
  <si>
    <t>Tree Register</t>
  </si>
  <si>
    <t>Rob Mcbride</t>
  </si>
  <si>
    <t>NATIONAL CYCLING ROUTE</t>
  </si>
  <si>
    <t>Safety</t>
  </si>
  <si>
    <t>YOUNGSTERS IN PARISH</t>
  </si>
  <si>
    <t>Communication</t>
  </si>
  <si>
    <t>Lasts - new officer</t>
  </si>
  <si>
    <t>ADMINISTRATION</t>
  </si>
  <si>
    <t>Code of Conduct</t>
  </si>
  <si>
    <t>H &amp; S</t>
  </si>
  <si>
    <t>Asset Register</t>
  </si>
  <si>
    <t>Philip Dunne</t>
  </si>
  <si>
    <t>Internal Controls</t>
  </si>
  <si>
    <t>Andrew Yapp</t>
  </si>
  <si>
    <t>Diocese Surveyor</t>
  </si>
  <si>
    <t>ROAD SAFETY</t>
  </si>
  <si>
    <t>Nephew of Mike Holloway resident on Isle of Mann</t>
  </si>
  <si>
    <t>Letter from Atkins</t>
  </si>
  <si>
    <t>events list from village halls</t>
  </si>
  <si>
    <t>VULNERABLE RESIDENTS IN PARISH</t>
  </si>
  <si>
    <t>PLANNING ENFORCEMENT</t>
  </si>
  <si>
    <t>Ask for 31 meter quote</t>
  </si>
  <si>
    <t>Matt Mead</t>
  </si>
  <si>
    <t>On File</t>
  </si>
  <si>
    <t>Email VHC</t>
  </si>
  <si>
    <t>Staurt Carr 07939879804</t>
  </si>
  <si>
    <t>ACTION</t>
  </si>
  <si>
    <t>Chase</t>
  </si>
  <si>
    <t>Planning Department</t>
  </si>
  <si>
    <t>s.challenger@hereford.anglican.org</t>
  </si>
  <si>
    <t>Quote in place</t>
  </si>
  <si>
    <t>11.11.13 requested another quote</t>
  </si>
  <si>
    <t>12.11.13 emailed re permissions</t>
  </si>
  <si>
    <t>12.11.13 emailed MM</t>
  </si>
  <si>
    <t>FACULTY REQUIRED</t>
  </si>
  <si>
    <t>End Jan</t>
  </si>
  <si>
    <t>Milton Jones</t>
  </si>
  <si>
    <t>Left Road on Friday 15.11.13</t>
  </si>
  <si>
    <t>Project for 2014</t>
  </si>
  <si>
    <t>Case regsitered</t>
  </si>
  <si>
    <t>Hard Copies</t>
  </si>
  <si>
    <t>HK, PC, VHC, JT, MM &amp; HD</t>
  </si>
  <si>
    <t>Land Registry</t>
  </si>
  <si>
    <t xml:space="preserve">Silver Vehicle </t>
  </si>
  <si>
    <t>Left road on Tuesday 5.12.13</t>
  </si>
  <si>
    <t>Date of Invoice</t>
  </si>
  <si>
    <t>Suppliers VAT</t>
  </si>
  <si>
    <t>Brief Desc of Supply</t>
  </si>
  <si>
    <t xml:space="preserve">To Whom </t>
  </si>
  <si>
    <t>VAT Paid</t>
  </si>
  <si>
    <t>Reg No.</t>
  </si>
  <si>
    <t>Addressed</t>
  </si>
  <si>
    <t>Claim for Refund by Local Authorities and Similar Bodies  VAT 126</t>
  </si>
  <si>
    <t>Worthen with Shelve Parish Council Ref: SCO04 Continuation of Invoice details.</t>
  </si>
  <si>
    <t>he wants housing!!</t>
  </si>
  <si>
    <t>16.12.13</t>
  </si>
  <si>
    <t>Hours</t>
  </si>
  <si>
    <t>Week Ending</t>
  </si>
  <si>
    <t>owed</t>
  </si>
  <si>
    <t>Arnita Car</t>
  </si>
  <si>
    <t>Holloways - planning application</t>
  </si>
  <si>
    <t>Heather &amp; Sarah</t>
  </si>
  <si>
    <t>Yougn Lady from Brockton</t>
  </si>
  <si>
    <t>13.03.14</t>
  </si>
  <si>
    <t>Ben Cross w/c 08.02.14</t>
  </si>
  <si>
    <t>LJC Grant</t>
  </si>
  <si>
    <t>Received - £305 left to spend...</t>
  </si>
  <si>
    <t>Foster</t>
  </si>
  <si>
    <t>Jones</t>
  </si>
  <si>
    <t>Village pump in Bent Lawnt</t>
  </si>
  <si>
    <t>WORTHEN WITH SHELVE PARISH COUNCIL</t>
  </si>
  <si>
    <t>Interest</t>
  </si>
  <si>
    <t>Precept</t>
  </si>
  <si>
    <t>VAT</t>
  </si>
  <si>
    <t>INCOME  £</t>
  </si>
  <si>
    <t>EXPENDITURE £</t>
  </si>
  <si>
    <t>BBF</t>
  </si>
  <si>
    <t>Date</t>
  </si>
  <si>
    <t>Details</t>
  </si>
  <si>
    <t>Misc.</t>
  </si>
  <si>
    <t>Cheque No</t>
  </si>
  <si>
    <t>Salary</t>
  </si>
  <si>
    <t>Admin</t>
  </si>
  <si>
    <t>Sect 137</t>
  </si>
  <si>
    <t>Other</t>
  </si>
  <si>
    <t xml:space="preserve"> £ total </t>
  </si>
  <si>
    <t>PSDF</t>
  </si>
  <si>
    <t>S J Smith</t>
  </si>
  <si>
    <t>Zurich Insurance</t>
  </si>
  <si>
    <t>British Gas</t>
  </si>
  <si>
    <t>Water Plus</t>
  </si>
  <si>
    <t>INCOME TOTAL</t>
  </si>
  <si>
    <t>EXPENSE TOTAL</t>
  </si>
  <si>
    <t>TOTAL</t>
  </si>
  <si>
    <t>Shropshire Council</t>
  </si>
  <si>
    <t>BACS</t>
  </si>
  <si>
    <t>ME &amp; A Hughes</t>
  </si>
  <si>
    <t>Information Solutions</t>
  </si>
  <si>
    <t xml:space="preserve"> Parish Reserve </t>
  </si>
  <si>
    <t xml:space="preserve"> Cash Account </t>
  </si>
  <si>
    <t xml:space="preserve">  </t>
  </si>
  <si>
    <t>Parish Reserve</t>
  </si>
  <si>
    <t>Income</t>
  </si>
  <si>
    <t>Cash Account</t>
  </si>
  <si>
    <t>Expenditure</t>
  </si>
  <si>
    <t>Total Balance</t>
  </si>
  <si>
    <t>Check Balance</t>
  </si>
  <si>
    <t>SALC</t>
  </si>
  <si>
    <t>RECEIPTS AND PAYMENT SUMMARY FOR YEAR ENDING 31.03.23</t>
  </si>
  <si>
    <t>01.04.22</t>
  </si>
  <si>
    <t>24.04.22</t>
  </si>
  <si>
    <t>08.04.22</t>
  </si>
  <si>
    <t>25.04.22</t>
  </si>
  <si>
    <t>SMT Ltd</t>
  </si>
  <si>
    <t>B Smith Dec and Mar</t>
  </si>
  <si>
    <t>DD</t>
  </si>
  <si>
    <t>Nest</t>
  </si>
  <si>
    <t>29.04.22</t>
  </si>
  <si>
    <t>12.05.22</t>
  </si>
  <si>
    <t>WRE Pugh</t>
  </si>
  <si>
    <t>14.05.22</t>
  </si>
  <si>
    <t>F Painter</t>
  </si>
  <si>
    <t>ME &amp; A  Hughes</t>
  </si>
  <si>
    <t>23.05.22</t>
  </si>
  <si>
    <t>J Ince</t>
  </si>
  <si>
    <t>B Smith April and May</t>
  </si>
  <si>
    <t>06.05.22</t>
  </si>
  <si>
    <t>26.05.22</t>
  </si>
  <si>
    <t>31.05.22</t>
  </si>
  <si>
    <t>24.06.22</t>
  </si>
  <si>
    <t>HMRC</t>
  </si>
  <si>
    <t>Brockton Rovers</t>
  </si>
  <si>
    <t>RBL Worthen Branch</t>
  </si>
  <si>
    <t>Worthen Village Hall</t>
  </si>
  <si>
    <t>22.06.22</t>
  </si>
  <si>
    <t>Hope Village Hall</t>
  </si>
  <si>
    <t>Snailbeach Village Hall</t>
  </si>
  <si>
    <t>26.06.22</t>
  </si>
  <si>
    <t>B Smith</t>
  </si>
  <si>
    <t>840.10 23rd May 2022.  This Parish Council has adopted the General Power of Competence.</t>
  </si>
  <si>
    <t>13.07.22</t>
  </si>
  <si>
    <t>ME&amp;AHUghes</t>
  </si>
  <si>
    <t>24.07.22</t>
  </si>
  <si>
    <t>25.07.22</t>
  </si>
  <si>
    <t>Snailbeach District News</t>
  </si>
  <si>
    <t>Worthen News Letter</t>
  </si>
  <si>
    <t>Hope Newsletter</t>
  </si>
  <si>
    <t>Hope House</t>
  </si>
  <si>
    <t>Severn Hospice</t>
  </si>
  <si>
    <t>Midlands Air Ambulance</t>
  </si>
  <si>
    <t>Welsh Air Ambulance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</si>
</sst>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F800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Fill="1" applyAlignment="1">
      <alignment/>
    </xf>
    <xf numFmtId="0" fontId="36" fillId="0" borderId="0" xfId="53" applyAlignment="1" applyProtection="1">
      <alignment/>
      <protection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4" fontId="21" fillId="0" borderId="19" xfId="0" applyNumberFormat="1" applyFont="1" applyBorder="1" applyAlignment="1">
      <alignment/>
    </xf>
    <xf numFmtId="171" fontId="21" fillId="0" borderId="20" xfId="42" applyFont="1" applyBorder="1" applyAlignment="1">
      <alignment/>
    </xf>
    <xf numFmtId="0" fontId="22" fillId="13" borderId="21" xfId="0" applyFont="1" applyFill="1" applyBorder="1" applyAlignment="1">
      <alignment/>
    </xf>
    <xf numFmtId="4" fontId="22" fillId="13" borderId="21" xfId="0" applyNumberFormat="1" applyFont="1" applyFill="1" applyBorder="1" applyAlignment="1">
      <alignment/>
    </xf>
    <xf numFmtId="4" fontId="22" fillId="0" borderId="21" xfId="0" applyNumberFormat="1" applyFont="1" applyBorder="1" applyAlignment="1">
      <alignment/>
    </xf>
    <xf numFmtId="4" fontId="22" fillId="19" borderId="21" xfId="0" applyNumberFormat="1" applyFont="1" applyFill="1" applyBorder="1" applyAlignment="1">
      <alignment/>
    </xf>
    <xf numFmtId="0" fontId="22" fillId="13" borderId="15" xfId="0" applyFont="1" applyFill="1" applyBorder="1" applyAlignment="1">
      <alignment/>
    </xf>
    <xf numFmtId="4" fontId="21" fillId="13" borderId="15" xfId="0" applyNumberFormat="1" applyFont="1" applyFill="1" applyBorder="1" applyAlignment="1">
      <alignment/>
    </xf>
    <xf numFmtId="4" fontId="22" fillId="13" borderId="15" xfId="0" applyNumberFormat="1" applyFont="1" applyFill="1" applyBorder="1" applyAlignment="1">
      <alignment/>
    </xf>
    <xf numFmtId="4" fontId="22" fillId="0" borderId="15" xfId="0" applyNumberFormat="1" applyFont="1" applyBorder="1" applyAlignment="1">
      <alignment/>
    </xf>
    <xf numFmtId="4" fontId="22" fillId="0" borderId="15" xfId="44" applyNumberFormat="1" applyFont="1" applyFill="1" applyBorder="1" applyAlignment="1">
      <alignment/>
    </xf>
    <xf numFmtId="4" fontId="22" fillId="19" borderId="15" xfId="0" applyNumberFormat="1" applyFont="1" applyFill="1" applyBorder="1" applyAlignment="1">
      <alignment/>
    </xf>
    <xf numFmtId="4" fontId="22" fillId="0" borderId="15" xfId="44" applyNumberFormat="1" applyFont="1" applyFill="1" applyBorder="1" applyAlignment="1">
      <alignment horizontal="left"/>
    </xf>
    <xf numFmtId="0" fontId="45" fillId="19" borderId="0" xfId="0" applyFont="1" applyFill="1" applyAlignment="1">
      <alignment/>
    </xf>
    <xf numFmtId="4" fontId="22" fillId="13" borderId="22" xfId="0" applyNumberFormat="1" applyFont="1" applyFill="1" applyBorder="1" applyAlignment="1">
      <alignment/>
    </xf>
    <xf numFmtId="4" fontId="22" fillId="0" borderId="23" xfId="0" applyNumberFormat="1" applyFont="1" applyBorder="1" applyAlignment="1">
      <alignment/>
    </xf>
    <xf numFmtId="0" fontId="45" fillId="0" borderId="0" xfId="0" applyFont="1" applyAlignment="1">
      <alignment/>
    </xf>
    <xf numFmtId="4" fontId="22" fillId="0" borderId="24" xfId="0" applyNumberFormat="1" applyFont="1" applyBorder="1" applyAlignment="1">
      <alignment/>
    </xf>
    <xf numFmtId="4" fontId="46" fillId="13" borderId="21" xfId="0" applyNumberFormat="1" applyFont="1" applyFill="1" applyBorder="1" applyAlignment="1">
      <alignment/>
    </xf>
    <xf numFmtId="4" fontId="22" fillId="0" borderId="21" xfId="0" applyNumberFormat="1" applyFont="1" applyBorder="1" applyAlignment="1">
      <alignment horizontal="center"/>
    </xf>
    <xf numFmtId="4" fontId="46" fillId="0" borderId="21" xfId="0" applyNumberFormat="1" applyFont="1" applyBorder="1" applyAlignment="1">
      <alignment/>
    </xf>
    <xf numFmtId="2" fontId="21" fillId="13" borderId="15" xfId="0" applyNumberFormat="1" applyFont="1" applyFill="1" applyBorder="1" applyAlignment="1">
      <alignment/>
    </xf>
    <xf numFmtId="0" fontId="21" fillId="13" borderId="15" xfId="0" applyFont="1" applyFill="1" applyBorder="1" applyAlignment="1">
      <alignment/>
    </xf>
    <xf numFmtId="4" fontId="46" fillId="13" borderId="15" xfId="0" applyNumberFormat="1" applyFont="1" applyFill="1" applyBorder="1" applyAlignment="1">
      <alignment/>
    </xf>
    <xf numFmtId="0" fontId="45" fillId="0" borderId="15" xfId="0" applyFont="1" applyBorder="1" applyAlignment="1">
      <alignment/>
    </xf>
    <xf numFmtId="0" fontId="21" fillId="35" borderId="16" xfId="0" applyFont="1" applyFill="1" applyBorder="1" applyAlignment="1">
      <alignment/>
    </xf>
    <xf numFmtId="4" fontId="21" fillId="35" borderId="18" xfId="0" applyNumberFormat="1" applyFont="1" applyFill="1" applyBorder="1" applyAlignment="1">
      <alignment/>
    </xf>
    <xf numFmtId="4" fontId="21" fillId="35" borderId="10" xfId="0" applyNumberFormat="1" applyFont="1" applyFill="1" applyBorder="1" applyAlignment="1">
      <alignment/>
    </xf>
    <xf numFmtId="0" fontId="22" fillId="13" borderId="25" xfId="0" applyFont="1" applyFill="1" applyBorder="1" applyAlignment="1">
      <alignment/>
    </xf>
    <xf numFmtId="0" fontId="22" fillId="13" borderId="22" xfId="0" applyFont="1" applyFill="1" applyBorder="1" applyAlignment="1">
      <alignment/>
    </xf>
    <xf numFmtId="2" fontId="22" fillId="13" borderId="22" xfId="0" applyNumberFormat="1" applyFont="1" applyFill="1" applyBorder="1" applyAlignment="1">
      <alignment/>
    </xf>
    <xf numFmtId="4" fontId="21" fillId="13" borderId="25" xfId="0" applyNumberFormat="1" applyFont="1" applyFill="1" applyBorder="1" applyAlignment="1">
      <alignment/>
    </xf>
    <xf numFmtId="0" fontId="22" fillId="0" borderId="23" xfId="0" applyFont="1" applyBorder="1" applyAlignment="1">
      <alignment/>
    </xf>
    <xf numFmtId="0" fontId="22" fillId="0" borderId="22" xfId="0" applyFont="1" applyBorder="1" applyAlignment="1">
      <alignment/>
    </xf>
    <xf numFmtId="4" fontId="22" fillId="0" borderId="22" xfId="0" applyNumberFormat="1" applyFont="1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1" fillId="0" borderId="23" xfId="0" applyFont="1" applyBorder="1" applyAlignment="1">
      <alignment/>
    </xf>
    <xf numFmtId="4" fontId="21" fillId="0" borderId="22" xfId="0" applyNumberFormat="1" applyFont="1" applyBorder="1" applyAlignment="1">
      <alignment/>
    </xf>
    <xf numFmtId="17" fontId="21" fillId="0" borderId="26" xfId="0" applyNumberFormat="1" applyFont="1" applyBorder="1" applyAlignment="1">
      <alignment/>
    </xf>
    <xf numFmtId="0" fontId="21" fillId="0" borderId="22" xfId="0" applyFont="1" applyBorder="1" applyAlignment="1">
      <alignment/>
    </xf>
    <xf numFmtId="17" fontId="21" fillId="0" borderId="22" xfId="0" applyNumberFormat="1" applyFont="1" applyBorder="1" applyAlignment="1">
      <alignment/>
    </xf>
    <xf numFmtId="0" fontId="21" fillId="0" borderId="26" xfId="0" applyFont="1" applyBorder="1" applyAlignment="1">
      <alignment/>
    </xf>
    <xf numFmtId="8" fontId="22" fillId="0" borderId="25" xfId="0" applyNumberFormat="1" applyFont="1" applyBorder="1" applyAlignment="1">
      <alignment/>
    </xf>
    <xf numFmtId="0" fontId="22" fillId="0" borderId="27" xfId="0" applyFont="1" applyBorder="1" applyAlignment="1">
      <alignment/>
    </xf>
    <xf numFmtId="4" fontId="22" fillId="0" borderId="28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4" fontId="22" fillId="0" borderId="14" xfId="0" applyNumberFormat="1" applyFont="1" applyBorder="1" applyAlignment="1">
      <alignment/>
    </xf>
    <xf numFmtId="0" fontId="22" fillId="0" borderId="29" xfId="0" applyFont="1" applyBorder="1" applyAlignment="1">
      <alignment/>
    </xf>
    <xf numFmtId="4" fontId="22" fillId="0" borderId="30" xfId="0" applyNumberFormat="1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1" xfId="0" applyNumberFormat="1" applyFont="1" applyBorder="1" applyAlignment="1">
      <alignment/>
    </xf>
    <xf numFmtId="0" fontId="22" fillId="0" borderId="31" xfId="0" applyFont="1" applyBorder="1" applyAlignment="1">
      <alignment/>
    </xf>
    <xf numFmtId="8" fontId="22" fillId="0" borderId="26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" fontId="46" fillId="0" borderId="15" xfId="0" applyNumberFormat="1" applyFont="1" applyBorder="1" applyAlignment="1">
      <alignment/>
    </xf>
    <xf numFmtId="4" fontId="22" fillId="0" borderId="15" xfId="0" applyNumberFormat="1" applyFont="1" applyBorder="1" applyAlignment="1">
      <alignment horizontal="left"/>
    </xf>
    <xf numFmtId="4" fontId="47" fillId="0" borderId="15" xfId="0" applyNumberFormat="1" applyFont="1" applyBorder="1" applyAlignment="1">
      <alignment/>
    </xf>
    <xf numFmtId="0" fontId="22" fillId="13" borderId="0" xfId="0" applyFont="1" applyFill="1" applyAlignment="1">
      <alignment/>
    </xf>
    <xf numFmtId="4" fontId="22" fillId="13" borderId="0" xfId="0" applyNumberFormat="1" applyFont="1" applyFill="1" applyAlignment="1">
      <alignment/>
    </xf>
    <xf numFmtId="4" fontId="21" fillId="35" borderId="0" xfId="0" applyNumberFormat="1" applyFont="1" applyFill="1" applyAlignment="1">
      <alignment/>
    </xf>
    <xf numFmtId="4" fontId="21" fillId="0" borderId="2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challenger@hereford.anglican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1">
      <selection activeCell="B65" sqref="B65"/>
    </sheetView>
  </sheetViews>
  <sheetFormatPr defaultColWidth="9.140625" defaultRowHeight="15"/>
  <cols>
    <col min="1" max="1" width="31.28125" style="0" bestFit="1" customWidth="1"/>
    <col min="2" max="2" width="48.57421875" style="0" bestFit="1" customWidth="1"/>
    <col min="3" max="3" width="16.8515625" style="0" customWidth="1"/>
    <col min="4" max="4" width="31.00390625" style="0" bestFit="1" customWidth="1"/>
  </cols>
  <sheetData>
    <row r="1" ht="18.75">
      <c r="A1" s="5" t="s">
        <v>0</v>
      </c>
    </row>
    <row r="3" spans="1:4" ht="18.75">
      <c r="A3" s="5" t="s">
        <v>1</v>
      </c>
      <c r="B3" s="5" t="s">
        <v>2</v>
      </c>
      <c r="C3" s="5" t="s">
        <v>41</v>
      </c>
      <c r="D3" s="5" t="s">
        <v>3</v>
      </c>
    </row>
    <row r="5" ht="15">
      <c r="A5" s="4" t="s">
        <v>4</v>
      </c>
    </row>
    <row r="7" spans="1:4" ht="15">
      <c r="A7" s="4" t="s">
        <v>5</v>
      </c>
      <c r="B7" s="4" t="s">
        <v>40</v>
      </c>
      <c r="C7" s="4" t="s">
        <v>42</v>
      </c>
      <c r="D7" s="4" t="s">
        <v>50</v>
      </c>
    </row>
    <row r="11" ht="15">
      <c r="A11" s="4" t="s">
        <v>6</v>
      </c>
    </row>
    <row r="12" spans="1:4" ht="15">
      <c r="A12" t="s">
        <v>28</v>
      </c>
      <c r="B12" s="3">
        <v>791775</v>
      </c>
      <c r="D12" t="s">
        <v>45</v>
      </c>
    </row>
    <row r="13" spans="1:4" ht="15">
      <c r="A13" t="s">
        <v>7</v>
      </c>
      <c r="B13" t="s">
        <v>36</v>
      </c>
      <c r="D13" t="s">
        <v>46</v>
      </c>
    </row>
    <row r="14" spans="1:4" ht="15">
      <c r="A14" t="s">
        <v>29</v>
      </c>
      <c r="B14" s="8" t="s">
        <v>44</v>
      </c>
      <c r="C14" t="s">
        <v>49</v>
      </c>
      <c r="D14" t="s">
        <v>47</v>
      </c>
    </row>
    <row r="15" spans="1:4" ht="15">
      <c r="A15" t="s">
        <v>8</v>
      </c>
      <c r="B15" t="s">
        <v>37</v>
      </c>
      <c r="D15" t="s">
        <v>48</v>
      </c>
    </row>
    <row r="17" ht="15">
      <c r="A17" s="4" t="s">
        <v>9</v>
      </c>
    </row>
    <row r="18" spans="1:4" ht="15">
      <c r="A18" s="9" t="s">
        <v>55</v>
      </c>
      <c r="B18" s="9" t="s">
        <v>56</v>
      </c>
      <c r="C18" s="9"/>
      <c r="D18" s="9"/>
    </row>
    <row r="19" spans="1:4" ht="15">
      <c r="A19" s="9"/>
      <c r="B19" s="9"/>
      <c r="C19" s="9"/>
      <c r="D19" s="9"/>
    </row>
    <row r="20" ht="15">
      <c r="A20" s="7"/>
    </row>
    <row r="21" ht="15">
      <c r="A21" s="4" t="s">
        <v>30</v>
      </c>
    </row>
    <row r="22" spans="1:4" ht="15">
      <c r="A22" t="s">
        <v>10</v>
      </c>
      <c r="B22" t="s">
        <v>31</v>
      </c>
      <c r="D22" t="s">
        <v>69</v>
      </c>
    </row>
    <row r="23" spans="1:2" ht="15">
      <c r="A23" t="s">
        <v>11</v>
      </c>
      <c r="B23" t="s">
        <v>38</v>
      </c>
    </row>
    <row r="24" spans="1:2" ht="15">
      <c r="A24" t="s">
        <v>32</v>
      </c>
      <c r="B24" t="s">
        <v>38</v>
      </c>
    </row>
    <row r="25" spans="1:2" ht="15">
      <c r="A25" t="s">
        <v>51</v>
      </c>
      <c r="B25" t="s">
        <v>52</v>
      </c>
    </row>
    <row r="26" spans="1:2" ht="15">
      <c r="A26" t="s">
        <v>58</v>
      </c>
      <c r="B26" t="s">
        <v>59</v>
      </c>
    </row>
    <row r="27" spans="1:2" ht="15">
      <c r="A27" t="s">
        <v>74</v>
      </c>
      <c r="B27" t="s">
        <v>79</v>
      </c>
    </row>
    <row r="28" spans="1:2" ht="15">
      <c r="A28" t="s">
        <v>77</v>
      </c>
      <c r="B28" t="s">
        <v>78</v>
      </c>
    </row>
    <row r="29" spans="1:2" ht="15">
      <c r="A29" t="s">
        <v>57</v>
      </c>
      <c r="B29" t="s">
        <v>75</v>
      </c>
    </row>
    <row r="30" spans="1:2" ht="15">
      <c r="A30" t="s">
        <v>12</v>
      </c>
      <c r="B30" t="s">
        <v>76</v>
      </c>
    </row>
    <row r="32" spans="1:4" ht="15">
      <c r="A32" s="4" t="s">
        <v>13</v>
      </c>
      <c r="B32" s="7" t="s">
        <v>39</v>
      </c>
      <c r="C32" s="7"/>
      <c r="D32" s="7" t="s">
        <v>70</v>
      </c>
    </row>
    <row r="33" ht="15">
      <c r="A33" s="7" t="s">
        <v>33</v>
      </c>
    </row>
    <row r="36" spans="1:2" ht="15">
      <c r="A36" s="4" t="s">
        <v>14</v>
      </c>
      <c r="B36" t="s">
        <v>16</v>
      </c>
    </row>
    <row r="37" ht="15">
      <c r="A37" t="s">
        <v>15</v>
      </c>
    </row>
    <row r="40" spans="1:2" ht="15">
      <c r="A40" s="4" t="s">
        <v>17</v>
      </c>
      <c r="B40" t="s">
        <v>53</v>
      </c>
    </row>
    <row r="41" ht="15">
      <c r="A41" t="s">
        <v>18</v>
      </c>
    </row>
    <row r="43" ht="15">
      <c r="A43" s="4" t="s">
        <v>34</v>
      </c>
    </row>
    <row r="46" spans="1:2" ht="15">
      <c r="A46" s="4" t="s">
        <v>19</v>
      </c>
      <c r="B46" t="s">
        <v>53</v>
      </c>
    </row>
    <row r="47" ht="15">
      <c r="A47" t="s">
        <v>20</v>
      </c>
    </row>
    <row r="49" spans="1:4" ht="15">
      <c r="A49" s="4" t="s">
        <v>35</v>
      </c>
      <c r="B49" s="4" t="s">
        <v>43</v>
      </c>
      <c r="C49" s="4"/>
      <c r="D49" s="4" t="s">
        <v>54</v>
      </c>
    </row>
    <row r="50" ht="15">
      <c r="A50" s="4" t="s">
        <v>21</v>
      </c>
    </row>
    <row r="51" ht="15">
      <c r="A51" s="4" t="s">
        <v>82</v>
      </c>
    </row>
    <row r="52" ht="15">
      <c r="A52" s="4" t="s">
        <v>83</v>
      </c>
    </row>
    <row r="54" ht="15">
      <c r="A54" s="4" t="s">
        <v>22</v>
      </c>
    </row>
    <row r="55" ht="15">
      <c r="A55" s="4" t="s">
        <v>23</v>
      </c>
    </row>
    <row r="56" ht="15">
      <c r="A56" s="4" t="s">
        <v>24</v>
      </c>
    </row>
    <row r="57" ht="15">
      <c r="A57" s="4" t="s">
        <v>25</v>
      </c>
    </row>
    <row r="58" ht="15">
      <c r="A58" s="4" t="s">
        <v>27</v>
      </c>
    </row>
    <row r="61" ht="15">
      <c r="A61" s="6">
        <v>2014</v>
      </c>
    </row>
    <row r="62" ht="15">
      <c r="A62" t="s">
        <v>26</v>
      </c>
    </row>
    <row r="64" spans="1:2" ht="15">
      <c r="A64" s="4" t="s">
        <v>80</v>
      </c>
      <c r="B64" t="s">
        <v>81</v>
      </c>
    </row>
    <row r="65" spans="1:2" ht="15">
      <c r="A65" s="7"/>
      <c r="B65" t="s">
        <v>84</v>
      </c>
    </row>
  </sheetData>
  <sheetProtection/>
  <hyperlinks>
    <hyperlink ref="B14" r:id="rId1" display="s.challenger@hereford.anglican.org"/>
  </hyperlinks>
  <printOptions/>
  <pageMargins left="0.7" right="0.7" top="0.75" bottom="0.75" header="0.3" footer="0.3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zoomScalePageLayoutView="0" workbookViewId="0" topLeftCell="A10">
      <selection activeCell="A34" sqref="A1:IV16384"/>
    </sheetView>
  </sheetViews>
  <sheetFormatPr defaultColWidth="9.140625" defaultRowHeight="15"/>
  <cols>
    <col min="1" max="1" width="7.00390625" style="38" customWidth="1"/>
    <col min="2" max="2" width="11.28125" style="38" bestFit="1" customWidth="1"/>
    <col min="3" max="3" width="8.7109375" style="38" bestFit="1" customWidth="1"/>
    <col min="4" max="4" width="6.8515625" style="38" customWidth="1"/>
    <col min="5" max="5" width="7.00390625" style="38" bestFit="1" customWidth="1"/>
    <col min="6" max="6" width="6.28125" style="38" bestFit="1" customWidth="1"/>
    <col min="7" max="7" width="9.00390625" style="38" bestFit="1" customWidth="1"/>
    <col min="8" max="8" width="6.8515625" style="38" customWidth="1"/>
    <col min="9" max="9" width="7.8515625" style="38" customWidth="1"/>
    <col min="10" max="10" width="14.8515625" style="38" customWidth="1"/>
    <col min="11" max="11" width="7.8515625" style="38" bestFit="1" customWidth="1"/>
    <col min="12" max="12" width="7.00390625" style="38" bestFit="1" customWidth="1"/>
    <col min="13" max="13" width="6.7109375" style="38" bestFit="1" customWidth="1"/>
    <col min="14" max="14" width="8.57421875" style="38" customWidth="1"/>
    <col min="15" max="15" width="5.8515625" style="38" customWidth="1"/>
    <col min="16" max="16" width="7.8515625" style="38" bestFit="1" customWidth="1"/>
    <col min="17" max="17" width="8.7109375" style="38" bestFit="1" customWidth="1"/>
    <col min="18" max="16384" width="9.140625" style="38" customWidth="1"/>
  </cols>
  <sheetData>
    <row r="1" spans="1:17" ht="11.25">
      <c r="A1" s="16" t="s">
        <v>85</v>
      </c>
      <c r="B1" s="17"/>
      <c r="C1" s="17"/>
      <c r="D1" s="17"/>
      <c r="E1" s="17"/>
      <c r="F1" s="17"/>
      <c r="G1" s="17"/>
      <c r="H1" s="17" t="s">
        <v>123</v>
      </c>
      <c r="I1" s="17"/>
      <c r="J1" s="17"/>
      <c r="K1" s="17"/>
      <c r="L1" s="17"/>
      <c r="M1" s="17"/>
      <c r="N1" s="17"/>
      <c r="O1" s="17"/>
      <c r="P1" s="17"/>
      <c r="Q1" s="18"/>
    </row>
    <row r="2" spans="1:17" ht="12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1.25">
      <c r="A3" s="16" t="s">
        <v>89</v>
      </c>
      <c r="B3" s="17"/>
      <c r="C3" s="17"/>
      <c r="D3" s="17"/>
      <c r="E3" s="17"/>
      <c r="F3" s="17"/>
      <c r="G3" s="77"/>
      <c r="H3" s="16" t="s">
        <v>90</v>
      </c>
      <c r="I3" s="17"/>
      <c r="J3" s="17"/>
      <c r="K3" s="17"/>
      <c r="L3" s="17"/>
      <c r="M3" s="17"/>
      <c r="N3" s="17"/>
      <c r="O3" s="17"/>
      <c r="P3" s="17"/>
      <c r="Q3" s="22" t="s">
        <v>91</v>
      </c>
    </row>
    <row r="4" spans="1:17" ht="12" thickBot="1">
      <c r="A4" s="19" t="s">
        <v>92</v>
      </c>
      <c r="B4" s="20" t="s">
        <v>93</v>
      </c>
      <c r="C4" s="20" t="s">
        <v>87</v>
      </c>
      <c r="D4" s="20" t="s">
        <v>88</v>
      </c>
      <c r="E4" s="20" t="s">
        <v>94</v>
      </c>
      <c r="F4" s="20" t="s">
        <v>86</v>
      </c>
      <c r="G4" s="21"/>
      <c r="H4" s="19" t="s">
        <v>92</v>
      </c>
      <c r="I4" s="20" t="s">
        <v>95</v>
      </c>
      <c r="J4" s="20" t="s">
        <v>93</v>
      </c>
      <c r="K4" s="20" t="s">
        <v>96</v>
      </c>
      <c r="L4" s="20" t="s">
        <v>97</v>
      </c>
      <c r="M4" s="20" t="s">
        <v>98</v>
      </c>
      <c r="N4" s="20" t="s">
        <v>99</v>
      </c>
      <c r="O4" s="20" t="s">
        <v>88</v>
      </c>
      <c r="P4" s="20" t="s">
        <v>100</v>
      </c>
      <c r="Q4" s="23">
        <v>41095.78</v>
      </c>
    </row>
    <row r="5" spans="1:17" ht="11.25">
      <c r="A5" s="24" t="s">
        <v>124</v>
      </c>
      <c r="B5" s="24" t="s">
        <v>109</v>
      </c>
      <c r="C5" s="24">
        <v>37144</v>
      </c>
      <c r="D5" s="24"/>
      <c r="E5" s="25"/>
      <c r="F5" s="25"/>
      <c r="G5" s="40">
        <f>SUM(C5:F5)</f>
        <v>37144</v>
      </c>
      <c r="H5" s="26" t="s">
        <v>125</v>
      </c>
      <c r="I5" s="41" t="s">
        <v>110</v>
      </c>
      <c r="J5" s="26" t="s">
        <v>102</v>
      </c>
      <c r="K5" s="26">
        <v>960.32</v>
      </c>
      <c r="L5" s="26"/>
      <c r="M5" s="26"/>
      <c r="N5" s="26"/>
      <c r="O5" s="27"/>
      <c r="P5" s="42">
        <f>SUM(K5:N5)</f>
        <v>960.32</v>
      </c>
      <c r="Q5" s="26">
        <f>SUM(Q4+G5-P5)</f>
        <v>77279.45999999999</v>
      </c>
    </row>
    <row r="6" spans="1:17" ht="11.25">
      <c r="A6" s="24" t="s">
        <v>126</v>
      </c>
      <c r="B6" s="24" t="s">
        <v>109</v>
      </c>
      <c r="C6" s="24"/>
      <c r="D6" s="24"/>
      <c r="E6" s="25">
        <v>2390.69</v>
      </c>
      <c r="F6" s="25"/>
      <c r="G6" s="40">
        <f aca="true" t="shared" si="0" ref="G6:G52">SUM(C6:F6)</f>
        <v>2390.69</v>
      </c>
      <c r="H6" s="26" t="s">
        <v>127</v>
      </c>
      <c r="I6" s="78">
        <v>800</v>
      </c>
      <c r="J6" s="26" t="s">
        <v>102</v>
      </c>
      <c r="K6" s="26">
        <v>162.59</v>
      </c>
      <c r="L6" s="26">
        <v>54.86</v>
      </c>
      <c r="M6" s="26"/>
      <c r="N6" s="26"/>
      <c r="O6" s="27"/>
      <c r="P6" s="42">
        <f aca="true" t="shared" si="1" ref="P6:P52">SUM(K6:N6)</f>
        <v>217.45</v>
      </c>
      <c r="Q6" s="26">
        <f aca="true" t="shared" si="2" ref="Q6:Q52">SUM(Q5+G6-P6)</f>
        <v>79452.7</v>
      </c>
    </row>
    <row r="7" spans="1:17" ht="11.25">
      <c r="A7" s="28" t="s">
        <v>126</v>
      </c>
      <c r="B7" s="28" t="s">
        <v>128</v>
      </c>
      <c r="C7" s="43"/>
      <c r="D7" s="44"/>
      <c r="E7" s="30">
        <v>900</v>
      </c>
      <c r="F7" s="30"/>
      <c r="G7" s="45">
        <f t="shared" si="0"/>
        <v>900</v>
      </c>
      <c r="H7" s="31" t="s">
        <v>127</v>
      </c>
      <c r="I7" s="79">
        <v>801</v>
      </c>
      <c r="J7" s="32" t="s">
        <v>105</v>
      </c>
      <c r="K7" s="31"/>
      <c r="L7" s="31"/>
      <c r="M7" s="31"/>
      <c r="N7" s="31">
        <v>34.19</v>
      </c>
      <c r="O7" s="33">
        <v>12.02</v>
      </c>
      <c r="P7" s="80">
        <f t="shared" si="1"/>
        <v>34.19</v>
      </c>
      <c r="Q7" s="31">
        <f t="shared" si="2"/>
        <v>80318.51</v>
      </c>
    </row>
    <row r="8" spans="1:17" ht="11.25">
      <c r="A8" s="28" t="s">
        <v>126</v>
      </c>
      <c r="B8" s="28" t="s">
        <v>101</v>
      </c>
      <c r="C8" s="29"/>
      <c r="D8" s="44"/>
      <c r="E8" s="29"/>
      <c r="F8" s="30">
        <v>19.07</v>
      </c>
      <c r="G8" s="45">
        <f t="shared" si="0"/>
        <v>19.07</v>
      </c>
      <c r="H8" s="31" t="s">
        <v>127</v>
      </c>
      <c r="I8" s="79">
        <v>802</v>
      </c>
      <c r="J8" s="32" t="s">
        <v>104</v>
      </c>
      <c r="K8" s="31"/>
      <c r="L8" s="31"/>
      <c r="M8" s="31"/>
      <c r="N8" s="31">
        <v>53.29</v>
      </c>
      <c r="O8" s="33">
        <v>1.28</v>
      </c>
      <c r="P8" s="80">
        <f t="shared" si="1"/>
        <v>53.29</v>
      </c>
      <c r="Q8" s="31">
        <f t="shared" si="2"/>
        <v>80284.29000000001</v>
      </c>
    </row>
    <row r="9" spans="1:17" ht="11.25">
      <c r="A9" s="28" t="s">
        <v>126</v>
      </c>
      <c r="B9" s="28" t="s">
        <v>111</v>
      </c>
      <c r="C9" s="28"/>
      <c r="D9" s="28"/>
      <c r="E9" s="30">
        <v>70</v>
      </c>
      <c r="F9" s="30"/>
      <c r="G9" s="45">
        <f t="shared" si="0"/>
        <v>70</v>
      </c>
      <c r="H9" s="31" t="s">
        <v>127</v>
      </c>
      <c r="I9" s="79">
        <v>803</v>
      </c>
      <c r="J9" s="31" t="s">
        <v>129</v>
      </c>
      <c r="K9" s="31"/>
      <c r="L9" s="31"/>
      <c r="M9" s="31"/>
      <c r="N9" s="31">
        <v>795</v>
      </c>
      <c r="O9" s="33"/>
      <c r="P9" s="80">
        <f t="shared" si="1"/>
        <v>795</v>
      </c>
      <c r="Q9" s="31">
        <f t="shared" si="2"/>
        <v>79559.29000000001</v>
      </c>
    </row>
    <row r="10" spans="1:17" ht="11.25">
      <c r="A10" s="28"/>
      <c r="B10" s="28"/>
      <c r="C10" s="28"/>
      <c r="D10" s="28"/>
      <c r="E10" s="30"/>
      <c r="F10" s="30"/>
      <c r="G10" s="30">
        <f t="shared" si="0"/>
        <v>0</v>
      </c>
      <c r="H10" s="81" t="s">
        <v>127</v>
      </c>
      <c r="I10" s="79">
        <v>804</v>
      </c>
      <c r="J10" s="34" t="s">
        <v>122</v>
      </c>
      <c r="K10" s="31"/>
      <c r="L10" s="31">
        <v>858.93</v>
      </c>
      <c r="M10" s="31"/>
      <c r="N10" s="31"/>
      <c r="O10" s="33"/>
      <c r="P10" s="80">
        <f t="shared" si="1"/>
        <v>858.93</v>
      </c>
      <c r="Q10" s="31">
        <f t="shared" si="2"/>
        <v>78700.36000000002</v>
      </c>
    </row>
    <row r="11" spans="1:17" ht="11.25">
      <c r="A11" s="28"/>
      <c r="B11" s="28"/>
      <c r="C11" s="28"/>
      <c r="D11" s="28"/>
      <c r="E11" s="30"/>
      <c r="F11" s="30"/>
      <c r="G11" s="30">
        <f t="shared" si="0"/>
        <v>0</v>
      </c>
      <c r="H11" s="81" t="s">
        <v>127</v>
      </c>
      <c r="I11" s="79">
        <v>805</v>
      </c>
      <c r="J11" s="31" t="s">
        <v>112</v>
      </c>
      <c r="K11" s="31"/>
      <c r="L11" s="31">
        <v>228</v>
      </c>
      <c r="M11" s="31"/>
      <c r="N11" s="31"/>
      <c r="O11" s="33">
        <v>38</v>
      </c>
      <c r="P11" s="80">
        <f t="shared" si="1"/>
        <v>228</v>
      </c>
      <c r="Q11" s="31">
        <f t="shared" si="2"/>
        <v>78472.36000000002</v>
      </c>
    </row>
    <row r="12" spans="1:17" ht="11.25">
      <c r="A12" s="28"/>
      <c r="B12" s="28"/>
      <c r="C12" s="28"/>
      <c r="D12" s="28"/>
      <c r="E12" s="30"/>
      <c r="F12" s="30"/>
      <c r="G12" s="30">
        <f t="shared" si="0"/>
        <v>0</v>
      </c>
      <c r="H12" s="81" t="s">
        <v>127</v>
      </c>
      <c r="I12" s="79">
        <v>806</v>
      </c>
      <c r="J12" s="31" t="s">
        <v>103</v>
      </c>
      <c r="K12" s="31"/>
      <c r="L12" s="31">
        <v>1674.34</v>
      </c>
      <c r="M12" s="31"/>
      <c r="N12" s="31"/>
      <c r="O12" s="33">
        <v>179.39</v>
      </c>
      <c r="P12" s="80">
        <f t="shared" si="1"/>
        <v>1674.34</v>
      </c>
      <c r="Q12" s="31">
        <f t="shared" si="2"/>
        <v>76798.02000000002</v>
      </c>
    </row>
    <row r="13" spans="1:17" ht="11.25">
      <c r="A13" s="28"/>
      <c r="B13" s="28"/>
      <c r="C13" s="28"/>
      <c r="D13" s="28"/>
      <c r="E13" s="30"/>
      <c r="F13" s="30"/>
      <c r="G13" s="30"/>
      <c r="H13" s="81" t="s">
        <v>141</v>
      </c>
      <c r="I13" s="79" t="s">
        <v>130</v>
      </c>
      <c r="J13" s="31" t="s">
        <v>131</v>
      </c>
      <c r="K13" s="31">
        <v>50.33</v>
      </c>
      <c r="L13" s="31"/>
      <c r="M13" s="31"/>
      <c r="N13" s="31"/>
      <c r="O13" s="33"/>
      <c r="P13" s="80">
        <f t="shared" si="1"/>
        <v>50.33</v>
      </c>
      <c r="Q13" s="31">
        <f t="shared" si="2"/>
        <v>76747.69000000002</v>
      </c>
    </row>
    <row r="14" spans="1:17" ht="11.25">
      <c r="A14" s="28" t="s">
        <v>132</v>
      </c>
      <c r="B14" s="28" t="s">
        <v>101</v>
      </c>
      <c r="C14" s="28"/>
      <c r="D14" s="28"/>
      <c r="E14" s="30"/>
      <c r="F14" s="30">
        <v>24.08</v>
      </c>
      <c r="G14" s="45">
        <f t="shared" si="0"/>
        <v>24.08</v>
      </c>
      <c r="H14" s="81"/>
      <c r="I14" s="79"/>
      <c r="J14" s="31"/>
      <c r="K14" s="31"/>
      <c r="L14" s="31"/>
      <c r="M14" s="31"/>
      <c r="N14" s="31"/>
      <c r="O14" s="33"/>
      <c r="P14" s="31">
        <f t="shared" si="1"/>
        <v>0</v>
      </c>
      <c r="Q14" s="31">
        <f t="shared" si="2"/>
        <v>76771.77000000002</v>
      </c>
    </row>
    <row r="15" spans="1:17" ht="11.25">
      <c r="A15" s="28" t="s">
        <v>133</v>
      </c>
      <c r="B15" s="28" t="s">
        <v>134</v>
      </c>
      <c r="C15" s="28"/>
      <c r="D15" s="28"/>
      <c r="E15" s="30">
        <v>350</v>
      </c>
      <c r="F15" s="30"/>
      <c r="G15" s="45">
        <f t="shared" si="0"/>
        <v>350</v>
      </c>
      <c r="H15" s="81"/>
      <c r="I15" s="79"/>
      <c r="J15" s="31"/>
      <c r="K15" s="31"/>
      <c r="L15" s="31"/>
      <c r="M15" s="31"/>
      <c r="N15" s="31"/>
      <c r="O15" s="33"/>
      <c r="P15" s="31">
        <f t="shared" si="1"/>
        <v>0</v>
      </c>
      <c r="Q15" s="31">
        <f t="shared" si="2"/>
        <v>77121.77000000002</v>
      </c>
    </row>
    <row r="16" spans="1:17" ht="11.25">
      <c r="A16" s="28" t="s">
        <v>135</v>
      </c>
      <c r="B16" s="28" t="s">
        <v>136</v>
      </c>
      <c r="C16" s="28"/>
      <c r="D16" s="28"/>
      <c r="E16" s="30">
        <v>350</v>
      </c>
      <c r="F16" s="30"/>
      <c r="G16" s="45">
        <f t="shared" si="0"/>
        <v>350</v>
      </c>
      <c r="H16" s="46"/>
      <c r="I16" s="46"/>
      <c r="J16" s="46"/>
      <c r="L16" s="31"/>
      <c r="M16" s="31"/>
      <c r="N16" s="31"/>
      <c r="O16" s="33"/>
      <c r="P16" s="31">
        <f t="shared" si="1"/>
        <v>0</v>
      </c>
      <c r="Q16" s="31">
        <f t="shared" si="2"/>
        <v>77471.77000000002</v>
      </c>
    </row>
    <row r="17" spans="1:17" ht="11.25">
      <c r="A17" s="28" t="s">
        <v>135</v>
      </c>
      <c r="B17" s="28" t="s">
        <v>137</v>
      </c>
      <c r="C17" s="28"/>
      <c r="D17" s="28"/>
      <c r="E17" s="30">
        <v>70</v>
      </c>
      <c r="F17" s="30"/>
      <c r="G17" s="45">
        <f t="shared" si="0"/>
        <v>70</v>
      </c>
      <c r="H17" s="81"/>
      <c r="I17" s="79"/>
      <c r="J17" s="31"/>
      <c r="K17" s="31"/>
      <c r="L17" s="31"/>
      <c r="M17" s="31"/>
      <c r="N17" s="31"/>
      <c r="O17" s="33"/>
      <c r="P17" s="31">
        <f t="shared" si="1"/>
        <v>0</v>
      </c>
      <c r="Q17" s="31">
        <f t="shared" si="2"/>
        <v>77541.77000000002</v>
      </c>
    </row>
    <row r="18" spans="1:17" ht="11.25">
      <c r="A18" s="28"/>
      <c r="B18" s="28"/>
      <c r="C18" s="28"/>
      <c r="D18" s="28"/>
      <c r="E18" s="30"/>
      <c r="F18" s="30"/>
      <c r="G18" s="30">
        <f t="shared" si="0"/>
        <v>0</v>
      </c>
      <c r="H18" s="81" t="s">
        <v>138</v>
      </c>
      <c r="I18" s="79" t="s">
        <v>110</v>
      </c>
      <c r="J18" s="31" t="s">
        <v>102</v>
      </c>
      <c r="K18" s="31">
        <v>960.32</v>
      </c>
      <c r="L18" s="31"/>
      <c r="M18" s="31"/>
      <c r="N18" s="31"/>
      <c r="O18" s="33"/>
      <c r="P18" s="80">
        <f t="shared" si="1"/>
        <v>960.32</v>
      </c>
      <c r="Q18" s="31">
        <f t="shared" si="2"/>
        <v>76581.45000000001</v>
      </c>
    </row>
    <row r="19" spans="1:17" ht="11.25">
      <c r="A19" s="28"/>
      <c r="B19" s="28"/>
      <c r="C19" s="28"/>
      <c r="D19" s="28"/>
      <c r="E19" s="30"/>
      <c r="F19" s="30"/>
      <c r="G19" s="30">
        <f t="shared" si="0"/>
        <v>0</v>
      </c>
      <c r="H19" s="81" t="s">
        <v>138</v>
      </c>
      <c r="I19" s="79">
        <v>807</v>
      </c>
      <c r="J19" s="31" t="s">
        <v>102</v>
      </c>
      <c r="K19" s="31">
        <v>162.59</v>
      </c>
      <c r="L19" s="31">
        <v>61.1</v>
      </c>
      <c r="M19" s="31"/>
      <c r="N19" s="31"/>
      <c r="O19" s="33"/>
      <c r="P19" s="80">
        <f t="shared" si="1"/>
        <v>223.69</v>
      </c>
      <c r="Q19" s="31">
        <f t="shared" si="2"/>
        <v>76357.76000000001</v>
      </c>
    </row>
    <row r="20" spans="1:17" ht="11.25">
      <c r="A20" s="28"/>
      <c r="B20" s="28"/>
      <c r="C20" s="28"/>
      <c r="D20" s="28"/>
      <c r="E20" s="30"/>
      <c r="F20" s="30"/>
      <c r="G20" s="30">
        <f t="shared" si="0"/>
        <v>0</v>
      </c>
      <c r="H20" s="81" t="s">
        <v>138</v>
      </c>
      <c r="I20" s="79">
        <v>808</v>
      </c>
      <c r="J20" s="31" t="s">
        <v>139</v>
      </c>
      <c r="K20" s="31"/>
      <c r="L20" s="31"/>
      <c r="M20" s="31"/>
      <c r="N20" s="31">
        <v>110</v>
      </c>
      <c r="O20" s="33"/>
      <c r="P20" s="80">
        <f t="shared" si="1"/>
        <v>110</v>
      </c>
      <c r="Q20" s="31">
        <f t="shared" si="2"/>
        <v>76247.76000000001</v>
      </c>
    </row>
    <row r="21" spans="1:17" ht="11.25">
      <c r="A21" s="28"/>
      <c r="B21" s="28"/>
      <c r="C21" s="28"/>
      <c r="D21" s="28"/>
      <c r="E21" s="30"/>
      <c r="F21" s="30"/>
      <c r="G21" s="30">
        <f t="shared" si="0"/>
        <v>0</v>
      </c>
      <c r="H21" s="81" t="s">
        <v>138</v>
      </c>
      <c r="I21" s="79">
        <v>809</v>
      </c>
      <c r="J21" s="31" t="s">
        <v>140</v>
      </c>
      <c r="K21" s="31"/>
      <c r="L21" s="31"/>
      <c r="M21" s="31"/>
      <c r="N21" s="31">
        <v>780</v>
      </c>
      <c r="O21" s="33"/>
      <c r="P21" s="80">
        <f t="shared" si="1"/>
        <v>780</v>
      </c>
      <c r="Q21" s="31">
        <f t="shared" si="2"/>
        <v>75467.76000000001</v>
      </c>
    </row>
    <row r="22" spans="1:17" ht="11.25">
      <c r="A22" s="28"/>
      <c r="B22" s="28"/>
      <c r="C22" s="28"/>
      <c r="D22" s="28"/>
      <c r="E22" s="30"/>
      <c r="F22" s="30"/>
      <c r="G22" s="30">
        <f t="shared" si="0"/>
        <v>0</v>
      </c>
      <c r="H22" s="81" t="s">
        <v>142</v>
      </c>
      <c r="I22" s="79" t="s">
        <v>130</v>
      </c>
      <c r="J22" s="31" t="s">
        <v>131</v>
      </c>
      <c r="K22" s="31">
        <v>52.08</v>
      </c>
      <c r="L22" s="31"/>
      <c r="M22" s="31"/>
      <c r="N22" s="31"/>
      <c r="O22" s="33"/>
      <c r="P22" s="80">
        <f t="shared" si="1"/>
        <v>52.08</v>
      </c>
      <c r="Q22" s="31">
        <f t="shared" si="2"/>
        <v>75415.68000000001</v>
      </c>
    </row>
    <row r="23" spans="1:17" ht="11.25">
      <c r="A23" s="28"/>
      <c r="B23" s="28"/>
      <c r="C23" s="28"/>
      <c r="D23" s="28"/>
      <c r="E23" s="30"/>
      <c r="F23" s="30"/>
      <c r="G23" s="30">
        <f t="shared" si="0"/>
        <v>0</v>
      </c>
      <c r="H23" s="81" t="s">
        <v>138</v>
      </c>
      <c r="I23" s="79">
        <v>810</v>
      </c>
      <c r="J23" s="31" t="s">
        <v>102</v>
      </c>
      <c r="K23" s="31">
        <v>21.54</v>
      </c>
      <c r="L23" s="31"/>
      <c r="M23" s="31"/>
      <c r="N23" s="31"/>
      <c r="O23" s="33"/>
      <c r="P23" s="80">
        <f t="shared" si="1"/>
        <v>21.54</v>
      </c>
      <c r="Q23" s="31">
        <f t="shared" si="2"/>
        <v>75394.14000000001</v>
      </c>
    </row>
    <row r="24" spans="1:17" ht="11.25">
      <c r="A24" s="28" t="s">
        <v>143</v>
      </c>
      <c r="B24" s="28" t="s">
        <v>101</v>
      </c>
      <c r="C24" s="28"/>
      <c r="D24" s="28"/>
      <c r="E24" s="30"/>
      <c r="F24" s="30">
        <v>34.36</v>
      </c>
      <c r="G24" s="45">
        <f t="shared" si="0"/>
        <v>34.36</v>
      </c>
      <c r="H24" s="81"/>
      <c r="I24" s="79"/>
      <c r="J24" s="31"/>
      <c r="K24" s="31"/>
      <c r="L24" s="31"/>
      <c r="M24" s="31"/>
      <c r="N24" s="31"/>
      <c r="O24" s="33"/>
      <c r="P24" s="31">
        <f t="shared" si="1"/>
        <v>0</v>
      </c>
      <c r="Q24" s="31">
        <f t="shared" si="2"/>
        <v>75428.50000000001</v>
      </c>
    </row>
    <row r="25" spans="1:17" ht="11.25">
      <c r="A25" s="28"/>
      <c r="B25" s="28"/>
      <c r="C25" s="28"/>
      <c r="D25" s="28"/>
      <c r="E25" s="30"/>
      <c r="F25" s="30"/>
      <c r="G25" s="30">
        <f t="shared" si="0"/>
        <v>0</v>
      </c>
      <c r="H25" s="31" t="s">
        <v>144</v>
      </c>
      <c r="I25" s="79" t="s">
        <v>110</v>
      </c>
      <c r="J25" s="31" t="s">
        <v>102</v>
      </c>
      <c r="K25" s="31">
        <v>960.32</v>
      </c>
      <c r="L25" s="31"/>
      <c r="M25" s="31"/>
      <c r="N25" s="31"/>
      <c r="O25" s="33"/>
      <c r="P25" s="80">
        <f t="shared" si="1"/>
        <v>960.32</v>
      </c>
      <c r="Q25" s="31">
        <f t="shared" si="2"/>
        <v>74468.18000000001</v>
      </c>
    </row>
    <row r="26" spans="1:17" ht="11.25">
      <c r="A26" s="28"/>
      <c r="B26" s="28"/>
      <c r="C26" s="28"/>
      <c r="D26" s="28"/>
      <c r="E26" s="30"/>
      <c r="F26" s="30"/>
      <c r="G26" s="30">
        <f t="shared" si="0"/>
        <v>0</v>
      </c>
      <c r="H26" s="31" t="s">
        <v>144</v>
      </c>
      <c r="I26" s="79">
        <v>811</v>
      </c>
      <c r="J26" s="31" t="s">
        <v>102</v>
      </c>
      <c r="K26" s="31">
        <v>178.29</v>
      </c>
      <c r="L26" s="31">
        <v>34.1</v>
      </c>
      <c r="M26" s="31"/>
      <c r="N26" s="31"/>
      <c r="O26" s="33"/>
      <c r="P26" s="80">
        <f t="shared" si="1"/>
        <v>212.39</v>
      </c>
      <c r="Q26" s="31">
        <f t="shared" si="2"/>
        <v>74255.79000000001</v>
      </c>
    </row>
    <row r="27" spans="1:17" ht="11.25">
      <c r="A27" s="28"/>
      <c r="B27" s="28"/>
      <c r="C27" s="28"/>
      <c r="D27" s="28"/>
      <c r="E27" s="30"/>
      <c r="F27" s="30"/>
      <c r="G27" s="30">
        <f t="shared" si="0"/>
        <v>0</v>
      </c>
      <c r="H27" s="31" t="s">
        <v>144</v>
      </c>
      <c r="I27" s="79" t="s">
        <v>130</v>
      </c>
      <c r="J27" s="31" t="s">
        <v>131</v>
      </c>
      <c r="K27" s="31">
        <v>52.08</v>
      </c>
      <c r="L27" s="31"/>
      <c r="M27" s="31"/>
      <c r="N27" s="31"/>
      <c r="O27" s="33"/>
      <c r="P27" s="80">
        <f t="shared" si="1"/>
        <v>52.08</v>
      </c>
      <c r="Q27" s="82">
        <f t="shared" si="2"/>
        <v>74203.71</v>
      </c>
    </row>
    <row r="28" spans="1:17" ht="11.25">
      <c r="A28" s="28"/>
      <c r="B28" s="28"/>
      <c r="C28" s="28"/>
      <c r="D28" s="28"/>
      <c r="E28" s="30"/>
      <c r="F28" s="29"/>
      <c r="G28" s="29">
        <f t="shared" si="0"/>
        <v>0</v>
      </c>
      <c r="H28" s="31" t="s">
        <v>144</v>
      </c>
      <c r="I28" s="79">
        <v>812</v>
      </c>
      <c r="J28" s="31" t="s">
        <v>104</v>
      </c>
      <c r="K28" s="31"/>
      <c r="L28" s="31"/>
      <c r="M28" s="31"/>
      <c r="N28" s="31">
        <v>180.27</v>
      </c>
      <c r="O28" s="33">
        <v>8.58</v>
      </c>
      <c r="P28" s="31">
        <f t="shared" si="1"/>
        <v>180.27</v>
      </c>
      <c r="Q28" s="31">
        <f t="shared" si="2"/>
        <v>74023.44</v>
      </c>
    </row>
    <row r="29" spans="1:17" ht="11.25">
      <c r="A29" s="28"/>
      <c r="B29" s="28"/>
      <c r="C29" s="28"/>
      <c r="D29" s="28"/>
      <c r="E29" s="30"/>
      <c r="F29" s="30"/>
      <c r="G29" s="29">
        <f t="shared" si="0"/>
        <v>0</v>
      </c>
      <c r="H29" s="31" t="s">
        <v>144</v>
      </c>
      <c r="I29" s="79">
        <v>813</v>
      </c>
      <c r="J29" s="31" t="s">
        <v>109</v>
      </c>
      <c r="K29" s="31"/>
      <c r="L29" s="31"/>
      <c r="M29" s="31"/>
      <c r="N29" s="31">
        <v>300</v>
      </c>
      <c r="O29" s="35"/>
      <c r="P29" s="31">
        <f t="shared" si="1"/>
        <v>300</v>
      </c>
      <c r="Q29" s="31">
        <f t="shared" si="2"/>
        <v>73723.44</v>
      </c>
    </row>
    <row r="30" spans="1:17" ht="11.25">
      <c r="A30" s="28"/>
      <c r="B30" s="28"/>
      <c r="C30" s="28"/>
      <c r="D30" s="28"/>
      <c r="E30" s="30"/>
      <c r="F30" s="30"/>
      <c r="G30" s="30">
        <f t="shared" si="0"/>
        <v>0</v>
      </c>
      <c r="H30" s="31" t="s">
        <v>144</v>
      </c>
      <c r="I30" s="79">
        <v>814</v>
      </c>
      <c r="J30" s="31" t="s">
        <v>109</v>
      </c>
      <c r="K30" s="31"/>
      <c r="L30" s="31"/>
      <c r="M30" s="31"/>
      <c r="N30" s="31">
        <v>220.54</v>
      </c>
      <c r="O30" s="35">
        <v>36.76</v>
      </c>
      <c r="P30" s="31">
        <f t="shared" si="1"/>
        <v>220.54</v>
      </c>
      <c r="Q30" s="31">
        <f t="shared" si="2"/>
        <v>73502.90000000001</v>
      </c>
    </row>
    <row r="31" spans="1:17" ht="11.25">
      <c r="A31" s="28"/>
      <c r="B31" s="28"/>
      <c r="C31" s="28"/>
      <c r="D31" s="28"/>
      <c r="E31" s="30"/>
      <c r="F31" s="30"/>
      <c r="G31" s="30">
        <f t="shared" si="0"/>
        <v>0</v>
      </c>
      <c r="H31" s="31" t="s">
        <v>144</v>
      </c>
      <c r="I31" s="79">
        <v>815</v>
      </c>
      <c r="J31" s="31" t="s">
        <v>145</v>
      </c>
      <c r="K31" s="31">
        <v>485.31</v>
      </c>
      <c r="L31" s="31"/>
      <c r="M31" s="31"/>
      <c r="N31" s="31"/>
      <c r="O31" s="35"/>
      <c r="P31" s="31">
        <f t="shared" si="1"/>
        <v>485.31</v>
      </c>
      <c r="Q31" s="31">
        <f t="shared" si="2"/>
        <v>73017.59000000001</v>
      </c>
    </row>
    <row r="32" spans="1:17" ht="11.25">
      <c r="A32" s="28"/>
      <c r="B32" s="28"/>
      <c r="C32" s="28"/>
      <c r="D32" s="28"/>
      <c r="E32" s="30"/>
      <c r="F32" s="30"/>
      <c r="G32" s="30">
        <f t="shared" si="0"/>
        <v>0</v>
      </c>
      <c r="H32" s="31" t="s">
        <v>144</v>
      </c>
      <c r="I32" s="79">
        <v>816</v>
      </c>
      <c r="J32" s="31" t="s">
        <v>146</v>
      </c>
      <c r="K32" s="31"/>
      <c r="L32" s="31"/>
      <c r="M32" s="31"/>
      <c r="N32" s="31">
        <v>500</v>
      </c>
      <c r="O32" s="33"/>
      <c r="P32" s="31">
        <f t="shared" si="1"/>
        <v>500</v>
      </c>
      <c r="Q32" s="31">
        <f t="shared" si="2"/>
        <v>72517.59000000001</v>
      </c>
    </row>
    <row r="33" spans="1:17" ht="11.25">
      <c r="A33" s="28"/>
      <c r="B33" s="28"/>
      <c r="C33" s="28"/>
      <c r="D33" s="28"/>
      <c r="E33" s="30"/>
      <c r="F33" s="30"/>
      <c r="G33" s="30">
        <f t="shared" si="0"/>
        <v>0</v>
      </c>
      <c r="H33" s="31" t="s">
        <v>144</v>
      </c>
      <c r="I33" s="79">
        <v>817</v>
      </c>
      <c r="J33" s="31" t="s">
        <v>147</v>
      </c>
      <c r="K33" s="31"/>
      <c r="L33" s="31"/>
      <c r="M33" s="31">
        <v>200</v>
      </c>
      <c r="N33" s="31"/>
      <c r="O33" s="33"/>
      <c r="P33" s="31">
        <f t="shared" si="1"/>
        <v>200</v>
      </c>
      <c r="Q33" s="31">
        <f t="shared" si="2"/>
        <v>72317.59000000001</v>
      </c>
    </row>
    <row r="34" spans="1:17" ht="11.25">
      <c r="A34" s="28"/>
      <c r="B34" s="28"/>
      <c r="C34" s="28"/>
      <c r="D34" s="28"/>
      <c r="E34" s="30"/>
      <c r="F34" s="30"/>
      <c r="G34" s="30">
        <f t="shared" si="0"/>
        <v>0</v>
      </c>
      <c r="H34" s="31" t="s">
        <v>144</v>
      </c>
      <c r="I34" s="79">
        <v>818</v>
      </c>
      <c r="J34" s="31" t="s">
        <v>148</v>
      </c>
      <c r="K34" s="31"/>
      <c r="L34" s="31"/>
      <c r="M34" s="31"/>
      <c r="N34" s="31">
        <v>999</v>
      </c>
      <c r="O34" s="33"/>
      <c r="P34" s="31">
        <f t="shared" si="1"/>
        <v>999</v>
      </c>
      <c r="Q34" s="31">
        <f t="shared" si="2"/>
        <v>71318.59000000001</v>
      </c>
    </row>
    <row r="35" spans="1:17" ht="11.25">
      <c r="A35" s="28"/>
      <c r="B35" s="28"/>
      <c r="C35" s="28"/>
      <c r="D35" s="28"/>
      <c r="E35" s="30"/>
      <c r="F35" s="30"/>
      <c r="G35" s="30">
        <f t="shared" si="0"/>
        <v>0</v>
      </c>
      <c r="H35" s="31" t="s">
        <v>149</v>
      </c>
      <c r="I35" s="79">
        <v>819</v>
      </c>
      <c r="J35" s="31" t="s">
        <v>150</v>
      </c>
      <c r="K35" s="31"/>
      <c r="L35" s="31"/>
      <c r="M35" s="31"/>
      <c r="N35" s="31">
        <v>999</v>
      </c>
      <c r="O35" s="33"/>
      <c r="P35" s="31">
        <f t="shared" si="1"/>
        <v>999</v>
      </c>
      <c r="Q35" s="31">
        <f t="shared" si="2"/>
        <v>70319.59000000001</v>
      </c>
    </row>
    <row r="36" spans="1:17" ht="11.25">
      <c r="A36" s="28"/>
      <c r="B36" s="28"/>
      <c r="C36" s="28"/>
      <c r="D36" s="28"/>
      <c r="E36" s="30"/>
      <c r="F36" s="30"/>
      <c r="G36" s="30">
        <f t="shared" si="0"/>
        <v>0</v>
      </c>
      <c r="H36" s="31" t="s">
        <v>149</v>
      </c>
      <c r="I36" s="79">
        <v>820</v>
      </c>
      <c r="J36" s="31" t="s">
        <v>151</v>
      </c>
      <c r="K36" s="31"/>
      <c r="L36" s="31"/>
      <c r="M36" s="31"/>
      <c r="N36" s="31">
        <v>999</v>
      </c>
      <c r="O36" s="33"/>
      <c r="P36" s="31">
        <f t="shared" si="1"/>
        <v>999</v>
      </c>
      <c r="Q36" s="31">
        <f t="shared" si="2"/>
        <v>69320.59000000001</v>
      </c>
    </row>
    <row r="37" spans="1:17" ht="11.25">
      <c r="A37" s="28"/>
      <c r="B37" s="28"/>
      <c r="C37" s="28"/>
      <c r="D37" s="28"/>
      <c r="E37" s="30"/>
      <c r="F37" s="30"/>
      <c r="G37" s="30">
        <f t="shared" si="0"/>
        <v>0</v>
      </c>
      <c r="H37" s="31" t="s">
        <v>152</v>
      </c>
      <c r="I37" s="79">
        <v>821</v>
      </c>
      <c r="J37" s="31" t="s">
        <v>153</v>
      </c>
      <c r="K37" s="31"/>
      <c r="L37" s="31"/>
      <c r="M37" s="31"/>
      <c r="N37" s="31">
        <v>390</v>
      </c>
      <c r="O37" s="33"/>
      <c r="P37" s="31">
        <f t="shared" si="1"/>
        <v>390</v>
      </c>
      <c r="Q37" s="31">
        <f t="shared" si="2"/>
        <v>68930.59000000001</v>
      </c>
    </row>
    <row r="38" spans="1:17" ht="11.25">
      <c r="A38" s="28" t="s">
        <v>155</v>
      </c>
      <c r="B38" s="28" t="s">
        <v>156</v>
      </c>
      <c r="C38" s="28"/>
      <c r="D38" s="28"/>
      <c r="E38" s="30">
        <v>70</v>
      </c>
      <c r="F38" s="30"/>
      <c r="G38" s="30">
        <f t="shared" si="0"/>
        <v>70</v>
      </c>
      <c r="H38" s="31"/>
      <c r="I38" s="79"/>
      <c r="J38" s="31"/>
      <c r="K38" s="31"/>
      <c r="L38" s="31"/>
      <c r="M38" s="31"/>
      <c r="N38" s="31"/>
      <c r="O38" s="33"/>
      <c r="P38" s="31">
        <f t="shared" si="1"/>
        <v>0</v>
      </c>
      <c r="Q38" s="31">
        <f t="shared" si="2"/>
        <v>69000.59000000001</v>
      </c>
    </row>
    <row r="39" spans="1:17" ht="11.25">
      <c r="A39" s="28"/>
      <c r="B39" s="28"/>
      <c r="C39" s="28"/>
      <c r="D39" s="28"/>
      <c r="E39" s="30"/>
      <c r="F39" s="30"/>
      <c r="G39" s="30">
        <f t="shared" si="0"/>
        <v>0</v>
      </c>
      <c r="H39" s="31" t="s">
        <v>157</v>
      </c>
      <c r="I39" s="79" t="s">
        <v>110</v>
      </c>
      <c r="J39" s="31" t="s">
        <v>102</v>
      </c>
      <c r="K39" s="31">
        <v>960.32</v>
      </c>
      <c r="L39" s="31"/>
      <c r="M39" s="31"/>
      <c r="N39" s="31"/>
      <c r="O39" s="33"/>
      <c r="P39" s="31">
        <f t="shared" si="1"/>
        <v>960.32</v>
      </c>
      <c r="Q39" s="31">
        <f t="shared" si="2"/>
        <v>68040.27</v>
      </c>
    </row>
    <row r="40" spans="1:17" ht="11.25">
      <c r="A40" s="28"/>
      <c r="B40" s="28"/>
      <c r="C40" s="28"/>
      <c r="D40" s="28"/>
      <c r="E40" s="30"/>
      <c r="F40" s="30"/>
      <c r="G40" s="30">
        <f t="shared" si="0"/>
        <v>0</v>
      </c>
      <c r="H40" s="31" t="s">
        <v>158</v>
      </c>
      <c r="I40" s="79">
        <v>822</v>
      </c>
      <c r="J40" s="31" t="s">
        <v>102</v>
      </c>
      <c r="K40" s="31">
        <v>208.1</v>
      </c>
      <c r="L40" s="31">
        <v>97.46</v>
      </c>
      <c r="M40" s="31"/>
      <c r="N40" s="31"/>
      <c r="O40" s="33"/>
      <c r="P40" s="31">
        <f t="shared" si="1"/>
        <v>305.56</v>
      </c>
      <c r="Q40" s="31">
        <f t="shared" si="2"/>
        <v>67734.71</v>
      </c>
    </row>
    <row r="41" spans="1:17" ht="11.25">
      <c r="A41" s="28"/>
      <c r="B41" s="28"/>
      <c r="C41" s="28"/>
      <c r="D41" s="28"/>
      <c r="E41" s="30"/>
      <c r="F41" s="30"/>
      <c r="G41" s="30">
        <f t="shared" si="0"/>
        <v>0</v>
      </c>
      <c r="H41" s="31" t="s">
        <v>158</v>
      </c>
      <c r="I41" s="79" t="s">
        <v>130</v>
      </c>
      <c r="J41" s="31" t="s">
        <v>131</v>
      </c>
      <c r="K41" s="31">
        <v>52.08</v>
      </c>
      <c r="L41" s="31"/>
      <c r="M41" s="31"/>
      <c r="N41" s="31"/>
      <c r="O41" s="33"/>
      <c r="P41" s="31">
        <f t="shared" si="1"/>
        <v>52.08</v>
      </c>
      <c r="Q41" s="31">
        <f t="shared" si="2"/>
        <v>67682.63</v>
      </c>
    </row>
    <row r="42" spans="1:17" ht="11.25">
      <c r="A42" s="28"/>
      <c r="B42" s="28"/>
      <c r="C42" s="28"/>
      <c r="D42" s="28"/>
      <c r="E42" s="30"/>
      <c r="F42" s="30"/>
      <c r="G42" s="30">
        <f t="shared" si="0"/>
        <v>0</v>
      </c>
      <c r="H42" s="31" t="s">
        <v>158</v>
      </c>
      <c r="I42" s="79">
        <v>823</v>
      </c>
      <c r="J42" s="31" t="s">
        <v>153</v>
      </c>
      <c r="K42" s="31"/>
      <c r="L42" s="31"/>
      <c r="M42" s="31"/>
      <c r="N42" s="31">
        <v>390</v>
      </c>
      <c r="O42" s="33"/>
      <c r="P42" s="31">
        <f t="shared" si="1"/>
        <v>390</v>
      </c>
      <c r="Q42" s="31">
        <f t="shared" si="2"/>
        <v>67292.63</v>
      </c>
    </row>
    <row r="43" spans="1:17" ht="11.25">
      <c r="A43" s="28"/>
      <c r="B43" s="28"/>
      <c r="C43" s="28"/>
      <c r="D43" s="28"/>
      <c r="E43" s="30"/>
      <c r="F43" s="30"/>
      <c r="G43" s="30">
        <f t="shared" si="0"/>
        <v>0</v>
      </c>
      <c r="H43" s="31" t="s">
        <v>158</v>
      </c>
      <c r="I43" s="79">
        <v>824</v>
      </c>
      <c r="J43" s="31" t="s">
        <v>159</v>
      </c>
      <c r="K43" s="31"/>
      <c r="L43" s="31"/>
      <c r="M43" s="31"/>
      <c r="N43" s="31">
        <v>100</v>
      </c>
      <c r="O43" s="33"/>
      <c r="P43" s="31">
        <f t="shared" si="1"/>
        <v>100</v>
      </c>
      <c r="Q43" s="31">
        <f t="shared" si="2"/>
        <v>67192.63</v>
      </c>
    </row>
    <row r="44" spans="1:17" ht="11.25">
      <c r="A44" s="28"/>
      <c r="B44" s="28"/>
      <c r="C44" s="28"/>
      <c r="D44" s="28"/>
      <c r="E44" s="30"/>
      <c r="F44" s="30"/>
      <c r="G44" s="30">
        <f t="shared" si="0"/>
        <v>0</v>
      </c>
      <c r="H44" s="31" t="s">
        <v>158</v>
      </c>
      <c r="I44" s="79">
        <v>825</v>
      </c>
      <c r="J44" s="31" t="s">
        <v>160</v>
      </c>
      <c r="K44" s="31"/>
      <c r="L44" s="31"/>
      <c r="M44" s="31"/>
      <c r="N44" s="31">
        <v>100</v>
      </c>
      <c r="O44" s="33"/>
      <c r="P44" s="31">
        <f t="shared" si="1"/>
        <v>100</v>
      </c>
      <c r="Q44" s="31">
        <f t="shared" si="2"/>
        <v>67092.63</v>
      </c>
    </row>
    <row r="45" spans="1:17" ht="11.25">
      <c r="A45" s="28"/>
      <c r="B45" s="28"/>
      <c r="C45" s="28"/>
      <c r="D45" s="28"/>
      <c r="E45" s="30"/>
      <c r="F45" s="30"/>
      <c r="G45" s="30">
        <f t="shared" si="0"/>
        <v>0</v>
      </c>
      <c r="H45" s="31" t="s">
        <v>158</v>
      </c>
      <c r="I45" s="79">
        <v>826</v>
      </c>
      <c r="J45" s="31" t="s">
        <v>161</v>
      </c>
      <c r="K45" s="31"/>
      <c r="L45" s="31"/>
      <c r="M45" s="31"/>
      <c r="N45" s="31">
        <v>100</v>
      </c>
      <c r="O45" s="33"/>
      <c r="P45" s="31">
        <f t="shared" si="1"/>
        <v>100</v>
      </c>
      <c r="Q45" s="31">
        <f t="shared" si="2"/>
        <v>66992.63</v>
      </c>
    </row>
    <row r="46" spans="1:17" ht="11.25">
      <c r="A46" s="28"/>
      <c r="B46" s="28"/>
      <c r="C46" s="28"/>
      <c r="D46" s="28"/>
      <c r="E46" s="30"/>
      <c r="F46" s="30"/>
      <c r="G46" s="30">
        <f t="shared" si="0"/>
        <v>0</v>
      </c>
      <c r="H46" s="31" t="s">
        <v>158</v>
      </c>
      <c r="I46" s="79">
        <v>827</v>
      </c>
      <c r="J46" s="31" t="s">
        <v>162</v>
      </c>
      <c r="K46" s="31"/>
      <c r="L46" s="31"/>
      <c r="M46" s="31"/>
      <c r="N46" s="31">
        <v>100</v>
      </c>
      <c r="O46" s="33"/>
      <c r="P46" s="31">
        <f t="shared" si="1"/>
        <v>100</v>
      </c>
      <c r="Q46" s="31">
        <f t="shared" si="2"/>
        <v>66892.63</v>
      </c>
    </row>
    <row r="47" spans="1:17" ht="11.25">
      <c r="A47" s="28"/>
      <c r="B47" s="28"/>
      <c r="C47" s="28"/>
      <c r="D47" s="28"/>
      <c r="E47" s="30"/>
      <c r="F47" s="30"/>
      <c r="G47" s="30">
        <f t="shared" si="0"/>
        <v>0</v>
      </c>
      <c r="H47" s="31" t="s">
        <v>158</v>
      </c>
      <c r="I47" s="79">
        <v>828</v>
      </c>
      <c r="J47" s="31" t="s">
        <v>163</v>
      </c>
      <c r="K47" s="31"/>
      <c r="L47" s="31"/>
      <c r="M47" s="31"/>
      <c r="N47" s="31">
        <v>100</v>
      </c>
      <c r="O47" s="33"/>
      <c r="P47" s="31">
        <f t="shared" si="1"/>
        <v>100</v>
      </c>
      <c r="Q47" s="31">
        <f t="shared" si="2"/>
        <v>66792.63</v>
      </c>
    </row>
    <row r="48" spans="1:17" ht="11.25">
      <c r="A48" s="28"/>
      <c r="B48" s="28"/>
      <c r="C48" s="28"/>
      <c r="D48" s="28"/>
      <c r="E48" s="30"/>
      <c r="F48" s="30"/>
      <c r="G48" s="30">
        <f t="shared" si="0"/>
        <v>0</v>
      </c>
      <c r="H48" s="31" t="s">
        <v>158</v>
      </c>
      <c r="I48" s="79">
        <v>829</v>
      </c>
      <c r="J48" s="31" t="s">
        <v>164</v>
      </c>
      <c r="K48" s="31"/>
      <c r="L48" s="31"/>
      <c r="M48" s="31"/>
      <c r="N48" s="31">
        <v>200</v>
      </c>
      <c r="O48" s="33"/>
      <c r="P48" s="31">
        <f t="shared" si="1"/>
        <v>200</v>
      </c>
      <c r="Q48" s="31">
        <f t="shared" si="2"/>
        <v>66592.63</v>
      </c>
    </row>
    <row r="49" spans="1:17" ht="11.25">
      <c r="A49" s="28"/>
      <c r="B49" s="28"/>
      <c r="C49" s="28"/>
      <c r="D49" s="28"/>
      <c r="E49" s="30"/>
      <c r="F49" s="30"/>
      <c r="G49" s="30">
        <f t="shared" si="0"/>
        <v>0</v>
      </c>
      <c r="H49" s="31" t="s">
        <v>158</v>
      </c>
      <c r="I49" s="79">
        <v>830</v>
      </c>
      <c r="J49" s="31" t="s">
        <v>165</v>
      </c>
      <c r="K49" s="31"/>
      <c r="L49" s="31"/>
      <c r="M49" s="31"/>
      <c r="N49" s="31">
        <v>200</v>
      </c>
      <c r="O49" s="33"/>
      <c r="P49" s="31">
        <f t="shared" si="1"/>
        <v>200</v>
      </c>
      <c r="Q49" s="31">
        <f t="shared" si="2"/>
        <v>66392.63</v>
      </c>
    </row>
    <row r="50" spans="1:17" ht="11.25">
      <c r="A50" s="28"/>
      <c r="B50" s="28"/>
      <c r="C50" s="28"/>
      <c r="D50" s="28"/>
      <c r="E50" s="30"/>
      <c r="F50" s="30"/>
      <c r="G50" s="30">
        <f t="shared" si="0"/>
        <v>0</v>
      </c>
      <c r="H50" s="31"/>
      <c r="I50" s="79"/>
      <c r="J50" s="31"/>
      <c r="K50" s="31"/>
      <c r="L50" s="31"/>
      <c r="M50" s="31"/>
      <c r="N50" s="31"/>
      <c r="O50" s="33"/>
      <c r="P50" s="31">
        <f t="shared" si="1"/>
        <v>0</v>
      </c>
      <c r="Q50" s="31">
        <f t="shared" si="2"/>
        <v>66392.63</v>
      </c>
    </row>
    <row r="51" spans="1:17" ht="11.25">
      <c r="A51" s="28"/>
      <c r="B51" s="28"/>
      <c r="C51" s="28"/>
      <c r="D51" s="28"/>
      <c r="E51" s="30"/>
      <c r="F51" s="30"/>
      <c r="G51" s="30">
        <f t="shared" si="0"/>
        <v>0</v>
      </c>
      <c r="H51" s="31"/>
      <c r="I51" s="79"/>
      <c r="J51" s="31"/>
      <c r="K51" s="31"/>
      <c r="L51" s="31"/>
      <c r="M51" s="31"/>
      <c r="N51" s="31"/>
      <c r="O51" s="33"/>
      <c r="P51" s="31">
        <f t="shared" si="1"/>
        <v>0</v>
      </c>
      <c r="Q51" s="31">
        <f t="shared" si="2"/>
        <v>66392.63</v>
      </c>
    </row>
    <row r="52" spans="1:17" ht="11.25">
      <c r="A52" s="28"/>
      <c r="B52" s="28"/>
      <c r="C52" s="28"/>
      <c r="D52" s="28"/>
      <c r="E52" s="30"/>
      <c r="F52" s="30"/>
      <c r="G52" s="30">
        <f t="shared" si="0"/>
        <v>0</v>
      </c>
      <c r="H52" s="31"/>
      <c r="I52" s="79"/>
      <c r="J52" s="31"/>
      <c r="K52" s="31"/>
      <c r="L52" s="31"/>
      <c r="M52" s="31"/>
      <c r="N52" s="31"/>
      <c r="O52" s="33"/>
      <c r="P52" s="31">
        <f t="shared" si="1"/>
        <v>0</v>
      </c>
      <c r="Q52" s="31">
        <f t="shared" si="2"/>
        <v>66392.63</v>
      </c>
    </row>
    <row r="53" spans="1:17" ht="12" thickBot="1">
      <c r="A53" s="47" t="s">
        <v>106</v>
      </c>
      <c r="B53" s="48">
        <f>SUM(C54:F54)</f>
        <v>41422.200000000004</v>
      </c>
      <c r="C53" s="83"/>
      <c r="D53" s="83"/>
      <c r="E53" s="84"/>
      <c r="F53" s="84"/>
      <c r="G53" s="84">
        <f>SUM(G5:G52)</f>
        <v>41422.200000000004</v>
      </c>
      <c r="H53" s="49" t="s">
        <v>107</v>
      </c>
      <c r="I53" s="85"/>
      <c r="J53" s="85">
        <f>SUM(K54:N54)</f>
        <v>16125.350000000002</v>
      </c>
      <c r="K53" s="58"/>
      <c r="L53" s="58"/>
      <c r="M53" s="58"/>
      <c r="N53" s="58"/>
      <c r="O53" s="58"/>
      <c r="P53" s="58"/>
      <c r="Q53" s="26"/>
    </row>
    <row r="54" spans="1:17" ht="12" thickBot="1">
      <c r="A54" s="50" t="s">
        <v>108</v>
      </c>
      <c r="B54" s="51"/>
      <c r="C54" s="36">
        <f>SUM(C5:C53)</f>
        <v>37144</v>
      </c>
      <c r="D54" s="51">
        <f>SUM(D5:D53)</f>
        <v>0</v>
      </c>
      <c r="E54" s="52">
        <f>SUM(E5:E53)</f>
        <v>4200.6900000000005</v>
      </c>
      <c r="F54" s="52">
        <f>SUM(F5:F53)</f>
        <v>77.50999999999999</v>
      </c>
      <c r="G54" s="53">
        <f>SUM(C54:F54)</f>
        <v>41422.200000000004</v>
      </c>
      <c r="H54" s="54"/>
      <c r="I54" s="55"/>
      <c r="J54" s="55"/>
      <c r="K54" s="56">
        <f>SUM(K5:K53)</f>
        <v>5266.27</v>
      </c>
      <c r="L54" s="56">
        <f>SUM(L5:L53)</f>
        <v>3008.79</v>
      </c>
      <c r="M54" s="56">
        <f>SUM(M5:M52)</f>
        <v>200</v>
      </c>
      <c r="N54" s="56">
        <f>SUM(N5:N52)</f>
        <v>7650.29</v>
      </c>
      <c r="O54" s="56">
        <f>SUM(O5:O52)</f>
        <v>276.03000000000003</v>
      </c>
      <c r="P54" s="37">
        <f>SUM(K54:N54)</f>
        <v>16125.350000000002</v>
      </c>
      <c r="Q54" s="86">
        <f>SUM(Q4+G54-P54)</f>
        <v>66392.63</v>
      </c>
    </row>
    <row r="55" spans="1:17" ht="12" thickBo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8"/>
      <c r="Q55" s="57"/>
    </row>
    <row r="56" spans="1:17" ht="12" thickBot="1">
      <c r="A56" s="59" t="s">
        <v>113</v>
      </c>
      <c r="B56" s="60">
        <v>47435</v>
      </c>
      <c r="C56" s="61">
        <v>44652</v>
      </c>
      <c r="D56" s="59" t="s">
        <v>114</v>
      </c>
      <c r="E56" s="62"/>
      <c r="F56" s="62"/>
      <c r="G56" s="60">
        <v>41095.78</v>
      </c>
      <c r="H56" s="63">
        <v>44652</v>
      </c>
      <c r="I56" s="64" t="s">
        <v>108</v>
      </c>
      <c r="J56" s="65">
        <f>SUM(B56+G56)</f>
        <v>88530.78</v>
      </c>
      <c r="K56" s="57"/>
      <c r="L56" s="57"/>
      <c r="M56" s="57" t="s">
        <v>115</v>
      </c>
      <c r="N56" s="57"/>
      <c r="O56" s="57"/>
      <c r="P56" s="57"/>
      <c r="Q56" s="58"/>
    </row>
    <row r="57" spans="1:17" ht="12" thickBo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ht="11.25">
      <c r="A58" s="57"/>
      <c r="B58" s="66" t="s">
        <v>116</v>
      </c>
      <c r="C58" s="67">
        <f>SUM(B56)</f>
        <v>47435</v>
      </c>
      <c r="D58" s="57"/>
      <c r="E58" s="57"/>
      <c r="F58" s="57"/>
      <c r="G58" s="57"/>
      <c r="H58" s="68" t="s">
        <v>117</v>
      </c>
      <c r="I58" s="69"/>
      <c r="J58" s="70">
        <f>SUM(B53)</f>
        <v>41422.200000000004</v>
      </c>
      <c r="K58" s="57"/>
      <c r="L58" s="57"/>
      <c r="M58" s="57"/>
      <c r="N58" s="57"/>
      <c r="O58" s="57"/>
      <c r="P58" s="57"/>
      <c r="Q58" s="57"/>
    </row>
    <row r="59" spans="1:17" ht="12" thickBot="1">
      <c r="A59" s="57"/>
      <c r="B59" s="71" t="s">
        <v>118</v>
      </c>
      <c r="C59" s="72">
        <f>SUM(Q54)</f>
        <v>66392.63</v>
      </c>
      <c r="D59" s="57"/>
      <c r="E59" s="57"/>
      <c r="F59" s="57"/>
      <c r="G59" s="57"/>
      <c r="H59" s="73" t="s">
        <v>119</v>
      </c>
      <c r="I59" s="57"/>
      <c r="J59" s="74">
        <f>SUM(J53)</f>
        <v>16125.350000000002</v>
      </c>
      <c r="K59" s="57"/>
      <c r="L59" s="57"/>
      <c r="M59" s="57"/>
      <c r="N59" s="57"/>
      <c r="O59" s="57"/>
      <c r="P59" s="57"/>
      <c r="Q59" s="57"/>
    </row>
    <row r="60" spans="1:17" ht="12" thickBot="1">
      <c r="A60" s="57"/>
      <c r="B60" s="75" t="s">
        <v>120</v>
      </c>
      <c r="C60" s="39">
        <f>SUM(C58:C59)</f>
        <v>113827.63</v>
      </c>
      <c r="D60" s="57"/>
      <c r="E60" s="57"/>
      <c r="F60" s="57"/>
      <c r="G60" s="57"/>
      <c r="H60" s="54" t="s">
        <v>121</v>
      </c>
      <c r="I60" s="55"/>
      <c r="J60" s="76">
        <f>SUM(J56+J58-J59)</f>
        <v>113827.63</v>
      </c>
      <c r="K60" s="57"/>
      <c r="L60" s="57"/>
      <c r="M60" s="57"/>
      <c r="N60" s="57"/>
      <c r="O60" s="57"/>
      <c r="P60" s="57"/>
      <c r="Q60" s="57"/>
    </row>
    <row r="63" ht="11.25">
      <c r="A63" s="38" t="s">
        <v>154</v>
      </c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8" sqref="C18"/>
    </sheetView>
  </sheetViews>
  <sheetFormatPr defaultColWidth="9.140625" defaultRowHeight="15"/>
  <sheetData>
    <row r="1" ht="15">
      <c r="A1" t="s">
        <v>71</v>
      </c>
    </row>
    <row r="4" spans="1:3" ht="15">
      <c r="A4" t="s">
        <v>72</v>
      </c>
      <c r="B4" t="s">
        <v>71</v>
      </c>
      <c r="C4" t="s">
        <v>73</v>
      </c>
    </row>
    <row r="5" spans="1:3" ht="15">
      <c r="A5" s="15">
        <v>41558</v>
      </c>
      <c r="B5">
        <v>16</v>
      </c>
      <c r="C5">
        <v>0</v>
      </c>
    </row>
    <row r="6" spans="1:3" ht="15">
      <c r="A6" s="15">
        <v>41565</v>
      </c>
      <c r="B6">
        <v>17</v>
      </c>
      <c r="C6">
        <v>1</v>
      </c>
    </row>
    <row r="7" spans="1:3" ht="15">
      <c r="A7" s="15">
        <v>41572</v>
      </c>
      <c r="B7">
        <v>21</v>
      </c>
      <c r="C7">
        <v>5</v>
      </c>
    </row>
    <row r="8" spans="1:3" ht="15">
      <c r="A8" s="15">
        <v>41579</v>
      </c>
      <c r="B8">
        <v>15</v>
      </c>
      <c r="C8">
        <v>-1</v>
      </c>
    </row>
    <row r="9" spans="1:3" ht="15">
      <c r="A9" s="15">
        <v>41586</v>
      </c>
      <c r="B9">
        <v>16</v>
      </c>
      <c r="C9">
        <v>0</v>
      </c>
    </row>
    <row r="10" spans="1:3" ht="15">
      <c r="A10" s="15">
        <v>41593</v>
      </c>
      <c r="B10">
        <v>17</v>
      </c>
      <c r="C10">
        <v>1</v>
      </c>
    </row>
    <row r="11" spans="1:3" ht="15">
      <c r="A11" s="15">
        <v>41600</v>
      </c>
      <c r="B11">
        <v>23</v>
      </c>
      <c r="C11">
        <v>7</v>
      </c>
    </row>
    <row r="12" spans="1:3" ht="15">
      <c r="A12" s="15">
        <v>41608</v>
      </c>
      <c r="B12">
        <v>17</v>
      </c>
      <c r="C12">
        <v>1</v>
      </c>
    </row>
    <row r="13" spans="1:3" ht="15">
      <c r="A13" s="15">
        <v>41614</v>
      </c>
      <c r="B13">
        <v>17</v>
      </c>
      <c r="C13">
        <v>1</v>
      </c>
    </row>
    <row r="14" spans="1:3" ht="15">
      <c r="A14" s="15">
        <v>41621</v>
      </c>
      <c r="B14">
        <v>16</v>
      </c>
      <c r="C14">
        <v>0</v>
      </c>
    </row>
    <row r="15" spans="1:3" ht="15">
      <c r="A15" s="15">
        <v>41628</v>
      </c>
      <c r="B15">
        <v>16</v>
      </c>
      <c r="C15">
        <v>0</v>
      </c>
    </row>
    <row r="16" spans="1:3" ht="15">
      <c r="A16" s="15">
        <v>42000</v>
      </c>
      <c r="B16">
        <v>4</v>
      </c>
      <c r="C16">
        <v>0</v>
      </c>
    </row>
    <row r="17" spans="1:3" ht="15">
      <c r="A17" s="15">
        <v>3</v>
      </c>
      <c r="B17">
        <v>1</v>
      </c>
      <c r="C17">
        <v>1</v>
      </c>
    </row>
    <row r="18" ht="15">
      <c r="A18" s="15">
        <v>41649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8.00390625" style="0" customWidth="1"/>
    <col min="2" max="2" width="16.7109375" style="0" customWidth="1"/>
    <col min="3" max="3" width="24.8515625" style="0" customWidth="1"/>
    <col min="4" max="4" width="11.140625" style="0" customWidth="1"/>
    <col min="5" max="5" width="11.00390625" style="0" customWidth="1"/>
  </cols>
  <sheetData>
    <row r="1" ht="15">
      <c r="A1" t="s">
        <v>67</v>
      </c>
    </row>
    <row r="2" ht="15">
      <c r="A2" t="s">
        <v>68</v>
      </c>
    </row>
    <row r="3" ht="15.75" thickBot="1"/>
    <row r="4" spans="1:5" ht="15">
      <c r="A4" s="10" t="s">
        <v>60</v>
      </c>
      <c r="B4" s="11" t="s">
        <v>61</v>
      </c>
      <c r="C4" s="11" t="s">
        <v>62</v>
      </c>
      <c r="D4" s="11" t="s">
        <v>63</v>
      </c>
      <c r="E4" s="12" t="s">
        <v>64</v>
      </c>
    </row>
    <row r="5" spans="1:5" ht="15">
      <c r="A5" s="1"/>
      <c r="B5" s="13" t="s">
        <v>65</v>
      </c>
      <c r="C5" s="13"/>
      <c r="D5" s="13" t="s">
        <v>66</v>
      </c>
      <c r="E5" s="2"/>
    </row>
    <row r="6" spans="1:5" ht="15">
      <c r="A6" s="14"/>
      <c r="B6" s="14"/>
      <c r="C6" s="14"/>
      <c r="D6" s="14"/>
      <c r="E6" s="14"/>
    </row>
    <row r="7" spans="1:5" ht="15">
      <c r="A7" s="14"/>
      <c r="B7" s="14"/>
      <c r="C7" s="14"/>
      <c r="D7" s="14"/>
      <c r="E7" s="14"/>
    </row>
    <row r="8" spans="1:5" ht="15">
      <c r="A8" s="14"/>
      <c r="B8" s="14"/>
      <c r="C8" s="14"/>
      <c r="D8" s="14"/>
      <c r="E8" s="14"/>
    </row>
    <row r="9" spans="1:5" ht="15">
      <c r="A9" s="14"/>
      <c r="B9" s="14"/>
      <c r="C9" s="14"/>
      <c r="D9" s="14"/>
      <c r="E9" s="14"/>
    </row>
    <row r="10" spans="1:5" ht="15">
      <c r="A10" s="14"/>
      <c r="B10" s="14"/>
      <c r="C10" s="14"/>
      <c r="D10" s="14"/>
      <c r="E10" s="14"/>
    </row>
    <row r="11" spans="1:5" ht="15">
      <c r="A11" s="14"/>
      <c r="B11" s="14"/>
      <c r="C11" s="14"/>
      <c r="D11" s="14"/>
      <c r="E11" s="14"/>
    </row>
    <row r="12" spans="1:5" ht="15">
      <c r="A12" s="14"/>
      <c r="B12" s="14"/>
      <c r="C12" s="14"/>
      <c r="D12" s="14"/>
      <c r="E12" s="14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14"/>
    </row>
    <row r="15" spans="1:5" ht="15">
      <c r="A15" s="14"/>
      <c r="B15" s="14"/>
      <c r="C15" s="14"/>
      <c r="D15" s="14"/>
      <c r="E15" s="14"/>
    </row>
    <row r="16" spans="1:5" ht="15">
      <c r="A16" s="14"/>
      <c r="B16" s="14"/>
      <c r="C16" s="14"/>
      <c r="D16" s="14"/>
      <c r="E16" s="14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  <row r="19" spans="1:5" ht="15">
      <c r="A19" s="14"/>
      <c r="B19" s="14"/>
      <c r="C19" s="14"/>
      <c r="D19" s="14"/>
      <c r="E19" s="14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D21" s="14"/>
      <c r="E21" s="14"/>
    </row>
    <row r="22" spans="1:5" ht="15">
      <c r="A22" s="14"/>
      <c r="B22" s="14"/>
      <c r="C22" s="14"/>
      <c r="D22" s="14"/>
      <c r="E22" s="14"/>
    </row>
    <row r="23" spans="1:5" ht="15">
      <c r="A23" s="14"/>
      <c r="B23" s="14"/>
      <c r="C23" s="14"/>
      <c r="D23" s="14"/>
      <c r="E23" s="14"/>
    </row>
    <row r="24" spans="1:5" ht="15">
      <c r="A24" s="14"/>
      <c r="B24" s="14"/>
      <c r="C24" s="14"/>
      <c r="D24" s="14"/>
      <c r="E24" s="14"/>
    </row>
    <row r="25" spans="1:5" ht="15">
      <c r="A25" s="14"/>
      <c r="B25" s="14"/>
      <c r="C25" s="14"/>
      <c r="D25" s="14"/>
      <c r="E25" s="14"/>
    </row>
    <row r="26" spans="1:5" ht="15">
      <c r="A26" s="14"/>
      <c r="B26" s="14"/>
      <c r="C26" s="14"/>
      <c r="D26" s="14"/>
      <c r="E26" s="14"/>
    </row>
    <row r="27" spans="1:5" ht="15">
      <c r="A27" s="14"/>
      <c r="B27" s="14"/>
      <c r="C27" s="14"/>
      <c r="D27" s="14"/>
      <c r="E27" s="14"/>
    </row>
    <row r="28" spans="1:5" ht="15">
      <c r="A28" s="14"/>
      <c r="B28" s="14"/>
      <c r="C28" s="14"/>
      <c r="D28" s="14"/>
      <c r="E28" s="14"/>
    </row>
    <row r="29" spans="1:5" ht="15">
      <c r="A29" s="14"/>
      <c r="B29" s="14"/>
      <c r="C29" s="14"/>
      <c r="D29" s="14"/>
      <c r="E29" s="1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clerk</cp:lastModifiedBy>
  <cp:lastPrinted>2022-05-04T08:12:38Z</cp:lastPrinted>
  <dcterms:created xsi:type="dcterms:W3CDTF">2013-11-07T14:51:22Z</dcterms:created>
  <dcterms:modified xsi:type="dcterms:W3CDTF">2022-07-20T09:06:20Z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