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April Accoun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<sst xmlns="http://schemas.openxmlformats.org/spreadsheetml/2006/main" count="157" uniqueCount="140">
  <si>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</si>
  <si>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</si>
  <si>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</si>
  <si>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</si>
  <si>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</si>
  <si>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</si>
  <si>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</si>
  <si>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</si>
  <si>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</si>
  <si>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</si>
  <si>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</si>
  <si>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</si>
  <si>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</si>
  <si>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</si>
  <si>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</si>
  <si>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</si>
  <si>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</si>
  <si>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</si>
  <si>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</si>
  <si>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</si>
  <si>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</si>
  <si>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</si>
  <si>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</si>
  <si>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</si>
  <si>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</si>
  <si>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</si>
  <si>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</si>
  <si>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</si>
  <si>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</si>
  <si>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</si>
  <si>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</si>
  <si>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</si>
  <si>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</si>
  <si>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</si>
  <si>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</si>
  <si>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</si>
  <si>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</si>
  <si>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</si>
  <si>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</si>
  <si>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</si>
  <si>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</si>
  <si>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</si>
  <si>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</si>
  <si>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</si>
  <si>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</si>
  <si>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</si>
  <si>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</si>
  <si>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</si>
  <si>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</si>
  <si>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</si>
  <si>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</si>
  <si>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</si>
  <si>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</si>
  <si>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</si>
  <si>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</si>
  <si>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</si>
  <si>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</si>
  <si>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</si>
  <si>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</si>
  <si>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</si>
  <si>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</si>
  <si>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</si>
  <si>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</si>
  <si>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</si>
  <si>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</si>
  <si>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</si>
  <si>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</si>
  <si>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</si>
  <si>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</si>
  <si>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</si>
  <si>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</si>
  <si>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</si>
  <si>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</si>
  <si>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</si>
  <si>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</si>
  <si>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</si>
  <si>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</si>
  <si>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</si>
  <si>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</si>
  <si>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</si>
  <si>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</si>
  <si>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</si>
  <si>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</si>
  <si>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</si>
  <si>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</si>
  <si>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</si>
  <si>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</si>
  <si>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</si>
  <si>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</si>
  <si>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</si>
  <si>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</si>
  <si>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</si>
  <si>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</si>
  <si>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</si>
  <si>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</si>
  <si>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</si>
  <si>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</si>
  <si>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</si>
  <si>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</si>
  <si>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</si>
  <si>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</si>
  <si>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>Shropshire Council</t>
  </si>
  <si>
    <t>BACS</t>
  </si>
  <si>
    <t>DD</t>
  </si>
  <si>
    <t>Nest</t>
  </si>
  <si>
    <t>INCOME TOTAL</t>
  </si>
  <si>
    <t>TOTAL</t>
  </si>
  <si>
    <t>EXPENSE TOTAL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</si>
  <si>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</si>
  <si>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</si>
  <si>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</si>
  <si>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</si>
  <si>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</si>
  <si>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</si>
  <si>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</si>
  <si>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£ Total</t>
  </si>
  <si>
    <t>Details &amp; Category</t>
  </si>
  <si>
    <t xml:space="preserve"> £ Total </t>
  </si>
  <si>
    <t xml:space="preserve">S J Smith </t>
  </si>
  <si>
    <t>British Gas</t>
  </si>
  <si>
    <t>Reserve</t>
  </si>
  <si>
    <t>23/05/22 840.10   This Parish Council has adopted the General Power of Competence.</t>
  </si>
  <si>
    <t>09/11/22 840.10   This Parish Council has adopted the General Power of Competence.</t>
  </si>
  <si>
    <t>Deposit of £510.16 Worthen Local History Group Funds to be held on account.</t>
  </si>
  <si>
    <t xml:space="preserve">22/05/23 850.10   This Parish Council has adopted the General Power of Competence. </t>
  </si>
  <si>
    <t>30/01/24 CIL 2024/25</t>
  </si>
  <si>
    <t>RECEIPTS AND PAYMENT SUMMARY FOR YEAR ENDING 31.03.25</t>
  </si>
  <si>
    <t>04.03.24</t>
  </si>
  <si>
    <t>CCLA</t>
  </si>
  <si>
    <t>24.04.24</t>
  </si>
  <si>
    <t>01.04.24</t>
  </si>
  <si>
    <t>11.04.24</t>
  </si>
  <si>
    <t>COOP Funeral</t>
  </si>
  <si>
    <t>29.04.24</t>
  </si>
  <si>
    <t>SS Fabrications Toposcope</t>
  </si>
  <si>
    <t>WJ Morris</t>
  </si>
  <si>
    <t>Information Solution IT</t>
  </si>
  <si>
    <t>RBL Worthen D D Celebrations</t>
  </si>
  <si>
    <t>SALC Membership Fee</t>
  </si>
  <si>
    <t>B Smith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</si>
</sst>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&quot;£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5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5" xfId="44" applyNumberFormat="1" applyFont="1" applyFill="1" applyBorder="1" applyAlignment="1">
      <alignment/>
    </xf>
    <xf numFmtId="4" fontId="23" fillId="0" borderId="15" xfId="0" applyNumberFormat="1" applyFont="1" applyBorder="1" applyAlignment="1">
      <alignment horizontal="left"/>
    </xf>
    <xf numFmtId="4" fontId="23" fillId="0" borderId="15" xfId="44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2" xfId="0" applyFont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2" xfId="0" applyFont="1" applyBorder="1" applyAlignment="1">
      <alignment/>
    </xf>
    <xf numFmtId="0" fontId="46" fillId="0" borderId="0" xfId="0" applyFont="1" applyAlignment="1">
      <alignment/>
    </xf>
    <xf numFmtId="0" fontId="23" fillId="0" borderId="15" xfId="0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0" fontId="23" fillId="0" borderId="21" xfId="0" applyFont="1" applyBorder="1" applyAlignment="1">
      <alignment/>
    </xf>
    <xf numFmtId="4" fontId="23" fillId="35" borderId="21" xfId="0" applyNumberFormat="1" applyFont="1" applyFill="1" applyBorder="1" applyAlignment="1">
      <alignment/>
    </xf>
    <xf numFmtId="2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4" fontId="22" fillId="0" borderId="15" xfId="0" applyNumberFormat="1" applyFont="1" applyBorder="1" applyAlignment="1">
      <alignment/>
    </xf>
    <xf numFmtId="4" fontId="23" fillId="35" borderId="15" xfId="0" applyNumberFormat="1" applyFont="1" applyFill="1" applyBorder="1" applyAlignment="1">
      <alignment/>
    </xf>
    <xf numFmtId="0" fontId="23" fillId="0" borderId="24" xfId="0" applyFont="1" applyBorder="1" applyAlignment="1">
      <alignment/>
    </xf>
    <xf numFmtId="2" fontId="23" fillId="0" borderId="22" xfId="0" applyNumberFormat="1" applyFont="1" applyBorder="1" applyAlignment="1">
      <alignment/>
    </xf>
    <xf numFmtId="2" fontId="23" fillId="0" borderId="24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2" fontId="22" fillId="0" borderId="23" xfId="0" applyNumberFormat="1" applyFont="1" applyBorder="1" applyAlignment="1">
      <alignment/>
    </xf>
    <xf numFmtId="2" fontId="22" fillId="36" borderId="24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14" fontId="25" fillId="0" borderId="24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2" fontId="25" fillId="0" borderId="25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2" xfId="0" applyFont="1" applyBorder="1" applyAlignment="1">
      <alignment/>
    </xf>
    <xf numFmtId="17" fontId="25" fillId="0" borderId="23" xfId="0" applyNumberFormat="1" applyFont="1" applyBorder="1" applyAlignment="1">
      <alignment/>
    </xf>
    <xf numFmtId="4" fontId="45" fillId="0" borderId="0" xfId="0" applyNumberFormat="1" applyFont="1" applyAlignment="1">
      <alignment horizontal="left"/>
    </xf>
    <xf numFmtId="17" fontId="22" fillId="0" borderId="17" xfId="0" applyNumberFormat="1" applyFont="1" applyBorder="1" applyAlignment="1">
      <alignment/>
    </xf>
    <xf numFmtId="43" fontId="23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0" fontId="23" fillId="0" borderId="14" xfId="0" applyFont="1" applyBorder="1" applyAlignment="1">
      <alignment/>
    </xf>
    <xf numFmtId="2" fontId="23" fillId="0" borderId="14" xfId="0" applyNumberFormat="1" applyFont="1" applyBorder="1" applyAlignment="1">
      <alignment/>
    </xf>
    <xf numFmtId="0" fontId="23" fillId="0" borderId="20" xfId="0" applyFont="1" applyBorder="1" applyAlignment="1">
      <alignment/>
    </xf>
    <xf numFmtId="4" fontId="23" fillId="0" borderId="18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2" fontId="23" fillId="0" borderId="11" xfId="0" applyNumberFormat="1" applyFont="1" applyBorder="1" applyAlignment="1">
      <alignment/>
    </xf>
    <xf numFmtId="0" fontId="22" fillId="35" borderId="24" xfId="0" applyFont="1" applyFill="1" applyBorder="1" applyAlignment="1">
      <alignment/>
    </xf>
    <xf numFmtId="178" fontId="22" fillId="35" borderId="26" xfId="0" applyNumberFormat="1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5" xfId="0" applyFont="1" applyFill="1" applyBorder="1" applyAlignment="1">
      <alignment/>
    </xf>
    <xf numFmtId="43" fontId="22" fillId="35" borderId="25" xfId="0" applyNumberFormat="1" applyFont="1" applyFill="1" applyBorder="1" applyAlignment="1">
      <alignment/>
    </xf>
    <xf numFmtId="14" fontId="45" fillId="0" borderId="0" xfId="0" applyNumberFormat="1" applyFont="1" applyAlignment="1">
      <alignment/>
    </xf>
    <xf numFmtId="8" fontId="47" fillId="37" borderId="0" xfId="0" applyNumberFormat="1" applyFont="1" applyFill="1" applyAlignment="1">
      <alignment horizontal="left" vertical="center" wrapText="1"/>
    </xf>
    <xf numFmtId="4" fontId="22" fillId="36" borderId="22" xfId="0" applyNumberFormat="1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4" fontId="22" fillId="36" borderId="23" xfId="0" applyNumberFormat="1" applyFont="1" applyFill="1" applyBorder="1" applyAlignment="1">
      <alignment horizontal="center"/>
    </xf>
    <xf numFmtId="4" fontId="22" fillId="36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8.421875" style="16" customWidth="1"/>
    <col min="2" max="2" width="11.28125" style="16" bestFit="1" customWidth="1"/>
    <col min="3" max="3" width="10.7109375" style="16" customWidth="1"/>
    <col min="4" max="4" width="7.28125" style="16" customWidth="1"/>
    <col min="5" max="5" width="7.421875" style="16" bestFit="1" customWidth="1"/>
    <col min="6" max="6" width="8.8515625" style="16" customWidth="1"/>
    <col min="7" max="7" width="8.00390625" style="16" customWidth="1"/>
    <col min="8" max="8" width="9.00390625" style="16" customWidth="1"/>
    <col min="9" max="9" width="6.28125" style="16" customWidth="1"/>
    <col min="10" max="10" width="21.421875" style="16" customWidth="1"/>
    <col min="11" max="11" width="8.00390625" style="16" customWidth="1"/>
    <col min="12" max="12" width="7.00390625" style="16" customWidth="1"/>
    <col min="13" max="13" width="6.7109375" style="16" bestFit="1" customWidth="1"/>
    <col min="14" max="14" width="7.8515625" style="16" bestFit="1" customWidth="1"/>
    <col min="15" max="15" width="8.7109375" style="16" bestFit="1" customWidth="1"/>
    <col min="16" max="16" width="7.8515625" style="16" bestFit="1" customWidth="1"/>
    <col min="17" max="17" width="8.7109375" style="16" bestFit="1" customWidth="1"/>
    <col min="18" max="16384" width="9.140625" style="16" customWidth="1"/>
  </cols>
  <sheetData>
    <row r="1" spans="1:17" ht="11.25">
      <c r="A1" s="17" t="s">
        <v>90</v>
      </c>
      <c r="B1" s="18"/>
      <c r="C1" s="18"/>
      <c r="D1" s="18"/>
      <c r="E1" s="18"/>
      <c r="F1" s="18"/>
      <c r="G1" s="18"/>
      <c r="H1" s="18" t="s">
        <v>126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1.25">
      <c r="A3" s="17" t="s">
        <v>91</v>
      </c>
      <c r="B3" s="18"/>
      <c r="C3" s="18"/>
      <c r="D3" s="18"/>
      <c r="E3" s="18"/>
      <c r="F3" s="18"/>
      <c r="G3" s="23"/>
      <c r="H3" s="17" t="s">
        <v>92</v>
      </c>
      <c r="I3" s="18"/>
      <c r="J3" s="18"/>
      <c r="K3" s="18"/>
      <c r="L3" s="18"/>
      <c r="M3" s="18"/>
      <c r="N3" s="18"/>
      <c r="O3" s="18"/>
      <c r="P3" s="18"/>
      <c r="Q3" s="24" t="s">
        <v>93</v>
      </c>
    </row>
    <row r="4" spans="1:17" ht="12" thickBot="1">
      <c r="A4" s="20" t="s">
        <v>88</v>
      </c>
      <c r="B4" s="21" t="s">
        <v>94</v>
      </c>
      <c r="C4" s="21" t="s">
        <v>86</v>
      </c>
      <c r="D4" s="21" t="s">
        <v>87</v>
      </c>
      <c r="E4" s="21" t="s">
        <v>95</v>
      </c>
      <c r="F4" s="21" t="s">
        <v>85</v>
      </c>
      <c r="G4" s="22" t="s">
        <v>115</v>
      </c>
      <c r="H4" s="20" t="s">
        <v>88</v>
      </c>
      <c r="I4" s="21" t="s">
        <v>96</v>
      </c>
      <c r="J4" s="21" t="s">
        <v>116</v>
      </c>
      <c r="K4" s="21" t="s">
        <v>97</v>
      </c>
      <c r="L4" s="21" t="s">
        <v>98</v>
      </c>
      <c r="M4" s="21" t="s">
        <v>99</v>
      </c>
      <c r="N4" s="21" t="s">
        <v>100</v>
      </c>
      <c r="O4" s="21" t="s">
        <v>87</v>
      </c>
      <c r="P4" s="21" t="s">
        <v>117</v>
      </c>
      <c r="Q4" s="25">
        <v>43941.77</v>
      </c>
    </row>
    <row r="5" spans="1:17" ht="12" customHeight="1">
      <c r="A5" s="46" t="s">
        <v>127</v>
      </c>
      <c r="B5" s="46" t="s">
        <v>128</v>
      </c>
      <c r="C5" s="46"/>
      <c r="D5" s="46"/>
      <c r="E5" s="26"/>
      <c r="F5" s="26">
        <v>197.72</v>
      </c>
      <c r="G5" s="47">
        <f>SUM(C5:F5)</f>
        <v>197.72</v>
      </c>
      <c r="H5" s="26" t="s">
        <v>129</v>
      </c>
      <c r="I5" s="27" t="s">
        <v>103</v>
      </c>
      <c r="J5" s="26" t="s">
        <v>104</v>
      </c>
      <c r="K5" s="26">
        <v>62.46</v>
      </c>
      <c r="L5" s="26"/>
      <c r="M5" s="26"/>
      <c r="N5" s="26"/>
      <c r="O5" s="47"/>
      <c r="P5" s="26">
        <f aca="true" t="shared" si="0" ref="P5:P28">SUM(K5:N5)</f>
        <v>62.46</v>
      </c>
      <c r="Q5" s="26">
        <f aca="true" t="shared" si="1" ref="Q5:Q27">SUM(Q4+G5-P5)</f>
        <v>44077.03</v>
      </c>
    </row>
    <row r="6" spans="1:17" ht="12" customHeight="1">
      <c r="A6" s="46" t="s">
        <v>130</v>
      </c>
      <c r="B6" s="46" t="s">
        <v>101</v>
      </c>
      <c r="C6" s="46">
        <v>32900</v>
      </c>
      <c r="D6" s="46"/>
      <c r="E6" s="26"/>
      <c r="F6" s="26"/>
      <c r="G6" s="47">
        <f>SUM(C6:F6)</f>
        <v>32900</v>
      </c>
      <c r="H6" s="26" t="s">
        <v>129</v>
      </c>
      <c r="I6" s="27" t="s">
        <v>102</v>
      </c>
      <c r="J6" s="26" t="s">
        <v>118</v>
      </c>
      <c r="K6" s="26">
        <v>1302.91</v>
      </c>
      <c r="L6" s="26"/>
      <c r="M6" s="26"/>
      <c r="N6" s="26"/>
      <c r="O6" s="47"/>
      <c r="P6" s="26">
        <f t="shared" si="0"/>
        <v>1302.91</v>
      </c>
      <c r="Q6" s="26">
        <f t="shared" si="1"/>
        <v>75674.12</v>
      </c>
    </row>
    <row r="7" spans="1:17" ht="12" customHeight="1">
      <c r="A7" s="41" t="s">
        <v>131</v>
      </c>
      <c r="B7" s="41" t="s">
        <v>132</v>
      </c>
      <c r="C7" s="48"/>
      <c r="D7" s="49"/>
      <c r="E7" s="29">
        <v>350</v>
      </c>
      <c r="F7" s="29"/>
      <c r="G7" s="51">
        <f aca="true" t="shared" si="2" ref="G7:G27">SUM(C7:F7)</f>
        <v>350</v>
      </c>
      <c r="H7" s="26" t="s">
        <v>133</v>
      </c>
      <c r="I7" s="28">
        <v>967</v>
      </c>
      <c r="J7" s="26" t="s">
        <v>134</v>
      </c>
      <c r="K7" s="26"/>
      <c r="L7" s="26"/>
      <c r="M7" s="26"/>
      <c r="N7" s="26">
        <v>930</v>
      </c>
      <c r="O7" s="47">
        <v>155</v>
      </c>
      <c r="P7" s="29">
        <f t="shared" si="0"/>
        <v>930</v>
      </c>
      <c r="Q7" s="29">
        <f t="shared" si="1"/>
        <v>75094.12</v>
      </c>
    </row>
    <row r="8" spans="1:17" ht="12" customHeight="1">
      <c r="A8" s="41" t="s">
        <v>131</v>
      </c>
      <c r="B8" s="41" t="s">
        <v>135</v>
      </c>
      <c r="C8" s="50"/>
      <c r="D8" s="49"/>
      <c r="E8" s="50">
        <v>850</v>
      </c>
      <c r="F8" s="29"/>
      <c r="G8" s="51">
        <f t="shared" si="2"/>
        <v>850</v>
      </c>
      <c r="H8" s="29" t="s">
        <v>133</v>
      </c>
      <c r="I8" s="30">
        <v>968</v>
      </c>
      <c r="J8" s="31" t="s">
        <v>119</v>
      </c>
      <c r="K8" s="29"/>
      <c r="L8" s="29"/>
      <c r="M8" s="29"/>
      <c r="N8" s="29">
        <v>81.7</v>
      </c>
      <c r="O8" s="51">
        <v>1.67</v>
      </c>
      <c r="P8" s="29">
        <f t="shared" si="0"/>
        <v>81.7</v>
      </c>
      <c r="Q8" s="29">
        <f t="shared" si="1"/>
        <v>75862.42</v>
      </c>
    </row>
    <row r="9" spans="1:17" ht="12" customHeight="1">
      <c r="A9" s="41"/>
      <c r="B9" s="41"/>
      <c r="C9" s="41"/>
      <c r="D9" s="41"/>
      <c r="E9" s="29"/>
      <c r="F9" s="29"/>
      <c r="G9" s="51">
        <f t="shared" si="2"/>
        <v>0</v>
      </c>
      <c r="H9" s="29" t="s">
        <v>133</v>
      </c>
      <c r="I9" s="30">
        <v>969</v>
      </c>
      <c r="J9" s="31" t="s">
        <v>136</v>
      </c>
      <c r="K9" s="29"/>
      <c r="L9" s="29">
        <v>380.76</v>
      </c>
      <c r="M9" s="29"/>
      <c r="N9" s="29"/>
      <c r="O9" s="51">
        <v>63.46</v>
      </c>
      <c r="P9" s="29">
        <f t="shared" si="0"/>
        <v>380.76</v>
      </c>
      <c r="Q9" s="29">
        <f t="shared" si="1"/>
        <v>75481.66</v>
      </c>
    </row>
    <row r="10" spans="1:17" ht="12" customHeight="1">
      <c r="A10" s="41"/>
      <c r="B10" s="41"/>
      <c r="C10" s="41"/>
      <c r="D10" s="41"/>
      <c r="E10" s="29"/>
      <c r="F10" s="29"/>
      <c r="G10" s="51">
        <f t="shared" si="2"/>
        <v>0</v>
      </c>
      <c r="H10" s="29" t="s">
        <v>133</v>
      </c>
      <c r="I10" s="30">
        <v>970</v>
      </c>
      <c r="J10" s="29" t="s">
        <v>137</v>
      </c>
      <c r="K10" s="29"/>
      <c r="L10" s="29"/>
      <c r="M10" s="29"/>
      <c r="N10" s="29">
        <v>950</v>
      </c>
      <c r="O10" s="51"/>
      <c r="P10" s="29">
        <f t="shared" si="0"/>
        <v>950</v>
      </c>
      <c r="Q10" s="29">
        <f t="shared" si="1"/>
        <v>74531.66</v>
      </c>
    </row>
    <row r="11" spans="1:17" ht="12" customHeight="1">
      <c r="A11" s="41"/>
      <c r="B11" s="41"/>
      <c r="C11" s="41"/>
      <c r="D11" s="41"/>
      <c r="E11" s="29"/>
      <c r="F11" s="29"/>
      <c r="G11" s="51">
        <f t="shared" si="2"/>
        <v>0</v>
      </c>
      <c r="H11" s="32" t="s">
        <v>133</v>
      </c>
      <c r="I11" s="30">
        <v>971</v>
      </c>
      <c r="J11" s="33" t="s">
        <v>138</v>
      </c>
      <c r="K11" s="29"/>
      <c r="L11" s="29">
        <v>927.1</v>
      </c>
      <c r="M11" s="29"/>
      <c r="N11" s="29"/>
      <c r="O11" s="51"/>
      <c r="P11" s="29">
        <f t="shared" si="0"/>
        <v>927.1</v>
      </c>
      <c r="Q11" s="29">
        <f t="shared" si="1"/>
        <v>73604.56</v>
      </c>
    </row>
    <row r="12" spans="1:17" ht="12" customHeight="1">
      <c r="A12" s="41"/>
      <c r="B12" s="41"/>
      <c r="C12" s="41"/>
      <c r="D12" s="41"/>
      <c r="E12" s="29"/>
      <c r="F12" s="29"/>
      <c r="G12" s="51">
        <f t="shared" si="2"/>
        <v>0</v>
      </c>
      <c r="H12" s="32" t="s">
        <v>133</v>
      </c>
      <c r="I12" s="30">
        <v>972</v>
      </c>
      <c r="J12" s="29" t="s">
        <v>118</v>
      </c>
      <c r="K12" s="29">
        <v>2.29</v>
      </c>
      <c r="L12" s="29">
        <v>53.88</v>
      </c>
      <c r="M12" s="29"/>
      <c r="N12" s="29"/>
      <c r="O12" s="51"/>
      <c r="P12" s="29">
        <f t="shared" si="0"/>
        <v>56.17</v>
      </c>
      <c r="Q12" s="29">
        <f t="shared" si="1"/>
        <v>73548.39</v>
      </c>
    </row>
    <row r="13" spans="1:25" ht="12" customHeight="1">
      <c r="A13" s="41"/>
      <c r="B13" s="41"/>
      <c r="C13" s="41"/>
      <c r="D13" s="41"/>
      <c r="E13" s="29"/>
      <c r="F13" s="29"/>
      <c r="G13" s="51">
        <f t="shared" si="2"/>
        <v>0</v>
      </c>
      <c r="H13" s="32" t="s">
        <v>133</v>
      </c>
      <c r="I13" s="30">
        <v>973</v>
      </c>
      <c r="J13" s="29" t="s">
        <v>139</v>
      </c>
      <c r="K13" s="29"/>
      <c r="L13" s="29"/>
      <c r="M13" s="29"/>
      <c r="N13" s="29">
        <v>390</v>
      </c>
      <c r="O13" s="51"/>
      <c r="P13" s="29">
        <f t="shared" si="0"/>
        <v>390</v>
      </c>
      <c r="Q13" s="29">
        <f t="shared" si="1"/>
        <v>73158.39</v>
      </c>
      <c r="S13" s="40"/>
      <c r="T13" s="40"/>
      <c r="U13" s="40"/>
      <c r="V13" s="40"/>
      <c r="W13" s="40"/>
      <c r="X13" s="40"/>
      <c r="Y13" s="40"/>
    </row>
    <row r="14" spans="1:25" ht="12" customHeight="1">
      <c r="A14" s="41"/>
      <c r="B14" s="41"/>
      <c r="C14" s="41"/>
      <c r="D14" s="41"/>
      <c r="E14" s="29"/>
      <c r="F14" s="29"/>
      <c r="G14" s="51">
        <f t="shared" si="2"/>
        <v>0</v>
      </c>
      <c r="H14" s="32"/>
      <c r="I14" s="30"/>
      <c r="J14" s="41"/>
      <c r="K14" s="41"/>
      <c r="L14" s="41"/>
      <c r="M14" s="41"/>
      <c r="N14" s="41"/>
      <c r="O14" s="51"/>
      <c r="P14" s="29">
        <f t="shared" si="0"/>
        <v>0</v>
      </c>
      <c r="Q14" s="29">
        <f t="shared" si="1"/>
        <v>73158.39</v>
      </c>
      <c r="S14" s="40"/>
      <c r="T14" s="40"/>
      <c r="U14" s="40"/>
      <c r="V14" s="40"/>
      <c r="W14" s="40"/>
      <c r="X14" s="40"/>
      <c r="Y14" s="40"/>
    </row>
    <row r="15" spans="1:25" ht="12" customHeight="1">
      <c r="A15" s="41"/>
      <c r="B15" s="41"/>
      <c r="C15" s="41"/>
      <c r="D15" s="41"/>
      <c r="E15" s="29"/>
      <c r="F15" s="29"/>
      <c r="G15" s="51">
        <f t="shared" si="2"/>
        <v>0</v>
      </c>
      <c r="H15" s="32"/>
      <c r="I15" s="30"/>
      <c r="J15" s="41"/>
      <c r="K15" s="41"/>
      <c r="L15" s="41"/>
      <c r="M15" s="41"/>
      <c r="N15" s="41"/>
      <c r="O15" s="51"/>
      <c r="P15" s="29">
        <f t="shared" si="0"/>
        <v>0</v>
      </c>
      <c r="Q15" s="29">
        <f t="shared" si="1"/>
        <v>73158.39</v>
      </c>
      <c r="S15" s="40"/>
      <c r="T15" s="40"/>
      <c r="U15" s="40"/>
      <c r="V15" s="40"/>
      <c r="W15" s="40"/>
      <c r="X15" s="40"/>
      <c r="Y15" s="40"/>
    </row>
    <row r="16" spans="1:25" ht="12" customHeight="1">
      <c r="A16" s="41"/>
      <c r="B16" s="41"/>
      <c r="C16" s="41"/>
      <c r="D16" s="41"/>
      <c r="E16" s="29"/>
      <c r="F16" s="29"/>
      <c r="G16" s="51">
        <f t="shared" si="2"/>
        <v>0</v>
      </c>
      <c r="H16" s="41"/>
      <c r="I16" s="30"/>
      <c r="J16" s="29"/>
      <c r="K16" s="29"/>
      <c r="L16" s="29"/>
      <c r="M16" s="29"/>
      <c r="N16" s="29"/>
      <c r="O16" s="51"/>
      <c r="P16" s="29">
        <f t="shared" si="0"/>
        <v>0</v>
      </c>
      <c r="Q16" s="29">
        <f t="shared" si="1"/>
        <v>73158.39</v>
      </c>
      <c r="S16" s="40"/>
      <c r="T16" s="40"/>
      <c r="U16" s="40"/>
      <c r="V16" s="40"/>
      <c r="W16" s="40"/>
      <c r="X16" s="40"/>
      <c r="Y16" s="40"/>
    </row>
    <row r="17" spans="1:25" ht="12" customHeight="1">
      <c r="A17" s="41"/>
      <c r="B17" s="41"/>
      <c r="C17" s="41"/>
      <c r="D17" s="41"/>
      <c r="E17" s="29"/>
      <c r="F17" s="29"/>
      <c r="G17" s="51">
        <f t="shared" si="2"/>
        <v>0</v>
      </c>
      <c r="H17" s="32"/>
      <c r="I17" s="30"/>
      <c r="J17" s="29"/>
      <c r="K17" s="29"/>
      <c r="L17" s="29"/>
      <c r="M17" s="29"/>
      <c r="N17" s="29"/>
      <c r="O17" s="51"/>
      <c r="P17" s="29">
        <f t="shared" si="0"/>
        <v>0</v>
      </c>
      <c r="Q17" s="29">
        <f t="shared" si="1"/>
        <v>73158.39</v>
      </c>
      <c r="S17" s="40"/>
      <c r="T17" s="40"/>
      <c r="U17" s="40"/>
      <c r="V17" s="40"/>
      <c r="W17" s="40"/>
      <c r="X17" s="40"/>
      <c r="Y17" s="40"/>
    </row>
    <row r="18" spans="1:25" ht="12" customHeight="1">
      <c r="A18" s="41"/>
      <c r="B18" s="41"/>
      <c r="C18" s="41"/>
      <c r="D18" s="41"/>
      <c r="E18" s="29"/>
      <c r="F18" s="29"/>
      <c r="G18" s="51">
        <f t="shared" si="2"/>
        <v>0</v>
      </c>
      <c r="H18" s="32"/>
      <c r="I18" s="30"/>
      <c r="J18" s="41"/>
      <c r="K18" s="34"/>
      <c r="L18" s="29"/>
      <c r="M18" s="29"/>
      <c r="N18" s="29"/>
      <c r="O18" s="51"/>
      <c r="P18" s="29">
        <f t="shared" si="0"/>
        <v>0</v>
      </c>
      <c r="Q18" s="29">
        <f t="shared" si="1"/>
        <v>73158.39</v>
      </c>
      <c r="S18" s="40"/>
      <c r="T18" s="40"/>
      <c r="U18" s="40"/>
      <c r="V18" s="40"/>
      <c r="W18" s="40"/>
      <c r="X18" s="40"/>
      <c r="Y18" s="40"/>
    </row>
    <row r="19" spans="1:25" ht="12" customHeight="1">
      <c r="A19" s="41"/>
      <c r="B19" s="41"/>
      <c r="C19" s="41"/>
      <c r="D19" s="41"/>
      <c r="E19" s="29"/>
      <c r="F19" s="29"/>
      <c r="G19" s="51">
        <f t="shared" si="2"/>
        <v>0</v>
      </c>
      <c r="H19" s="32"/>
      <c r="I19" s="30"/>
      <c r="J19" s="29"/>
      <c r="K19" s="29"/>
      <c r="L19" s="29"/>
      <c r="M19" s="29"/>
      <c r="N19" s="29"/>
      <c r="O19" s="51"/>
      <c r="P19" s="29">
        <f t="shared" si="0"/>
        <v>0</v>
      </c>
      <c r="Q19" s="29">
        <f t="shared" si="1"/>
        <v>73158.39</v>
      </c>
      <c r="S19" s="40"/>
      <c r="T19" s="40"/>
      <c r="U19" s="40"/>
      <c r="V19" s="40"/>
      <c r="W19" s="40"/>
      <c r="X19" s="40"/>
      <c r="Y19" s="40"/>
    </row>
    <row r="20" spans="1:25" ht="12" customHeight="1">
      <c r="A20" s="41"/>
      <c r="B20" s="41"/>
      <c r="C20" s="41"/>
      <c r="D20" s="41"/>
      <c r="E20" s="29"/>
      <c r="F20" s="29"/>
      <c r="G20" s="51">
        <f t="shared" si="2"/>
        <v>0</v>
      </c>
      <c r="H20" s="32"/>
      <c r="I20" s="30"/>
      <c r="J20" s="29"/>
      <c r="K20" s="29"/>
      <c r="L20" s="29"/>
      <c r="M20" s="29"/>
      <c r="N20" s="29"/>
      <c r="O20" s="51"/>
      <c r="P20" s="29">
        <f t="shared" si="0"/>
        <v>0</v>
      </c>
      <c r="Q20" s="29">
        <f t="shared" si="1"/>
        <v>73158.39</v>
      </c>
      <c r="S20" s="40"/>
      <c r="T20" s="40"/>
      <c r="U20" s="40"/>
      <c r="V20" s="40"/>
      <c r="W20" s="40"/>
      <c r="X20" s="40"/>
      <c r="Y20" s="40"/>
    </row>
    <row r="21" spans="1:25" ht="12" customHeight="1">
      <c r="A21" s="41"/>
      <c r="B21" s="41"/>
      <c r="C21" s="41"/>
      <c r="D21" s="41"/>
      <c r="E21" s="29"/>
      <c r="F21" s="29"/>
      <c r="G21" s="51">
        <f t="shared" si="2"/>
        <v>0</v>
      </c>
      <c r="H21" s="32"/>
      <c r="I21" s="30"/>
      <c r="J21" s="29"/>
      <c r="K21" s="29"/>
      <c r="L21" s="29"/>
      <c r="M21" s="29"/>
      <c r="N21" s="29"/>
      <c r="O21" s="51"/>
      <c r="P21" s="29">
        <f t="shared" si="0"/>
        <v>0</v>
      </c>
      <c r="Q21" s="29">
        <f t="shared" si="1"/>
        <v>73158.39</v>
      </c>
      <c r="S21" s="40"/>
      <c r="T21" s="40"/>
      <c r="U21" s="40"/>
      <c r="V21" s="40"/>
      <c r="W21" s="40"/>
      <c r="X21" s="40"/>
      <c r="Y21" s="40"/>
    </row>
    <row r="22" spans="1:25" ht="12" customHeight="1">
      <c r="A22" s="41"/>
      <c r="B22" s="41"/>
      <c r="C22" s="41"/>
      <c r="D22" s="41"/>
      <c r="E22" s="29"/>
      <c r="F22" s="29"/>
      <c r="G22" s="51">
        <f t="shared" si="2"/>
        <v>0</v>
      </c>
      <c r="H22" s="32"/>
      <c r="I22" s="30"/>
      <c r="J22" s="29"/>
      <c r="K22" s="29"/>
      <c r="L22" s="29"/>
      <c r="M22" s="29"/>
      <c r="N22" s="29"/>
      <c r="O22" s="51"/>
      <c r="P22" s="29">
        <f t="shared" si="0"/>
        <v>0</v>
      </c>
      <c r="Q22" s="29">
        <f t="shared" si="1"/>
        <v>73158.39</v>
      </c>
      <c r="S22" s="40"/>
      <c r="T22" s="40"/>
      <c r="U22" s="40"/>
      <c r="V22" s="40"/>
      <c r="W22" s="40"/>
      <c r="X22" s="40"/>
      <c r="Y22" s="40"/>
    </row>
    <row r="23" spans="1:25" ht="12" customHeight="1">
      <c r="A23" s="41"/>
      <c r="B23" s="41"/>
      <c r="C23" s="41"/>
      <c r="D23" s="41"/>
      <c r="E23" s="29"/>
      <c r="F23" s="29"/>
      <c r="G23" s="51">
        <f t="shared" si="2"/>
        <v>0</v>
      </c>
      <c r="H23" s="32"/>
      <c r="I23" s="30"/>
      <c r="J23" s="29"/>
      <c r="K23" s="29"/>
      <c r="L23" s="29"/>
      <c r="M23" s="29"/>
      <c r="N23" s="29"/>
      <c r="O23" s="51"/>
      <c r="P23" s="29">
        <f t="shared" si="0"/>
        <v>0</v>
      </c>
      <c r="Q23" s="29">
        <f t="shared" si="1"/>
        <v>73158.39</v>
      </c>
      <c r="S23" s="40"/>
      <c r="T23" s="40"/>
      <c r="U23" s="40"/>
      <c r="V23" s="40"/>
      <c r="W23" s="40"/>
      <c r="X23" s="40"/>
      <c r="Y23" s="40"/>
    </row>
    <row r="24" spans="1:25" ht="12" customHeight="1">
      <c r="A24" s="41"/>
      <c r="B24" s="41"/>
      <c r="C24" s="41"/>
      <c r="D24" s="41"/>
      <c r="E24" s="29"/>
      <c r="F24" s="29"/>
      <c r="G24" s="51">
        <f t="shared" si="2"/>
        <v>0</v>
      </c>
      <c r="H24" s="32"/>
      <c r="I24" s="30"/>
      <c r="J24" s="29"/>
      <c r="K24" s="29"/>
      <c r="L24" s="29"/>
      <c r="M24" s="29"/>
      <c r="N24" s="29"/>
      <c r="O24" s="51"/>
      <c r="P24" s="29">
        <f t="shared" si="0"/>
        <v>0</v>
      </c>
      <c r="Q24" s="29">
        <f t="shared" si="1"/>
        <v>73158.39</v>
      </c>
      <c r="S24" s="40"/>
      <c r="T24" s="40"/>
      <c r="U24" s="40"/>
      <c r="V24" s="40"/>
      <c r="W24" s="40"/>
      <c r="X24" s="40"/>
      <c r="Y24" s="40"/>
    </row>
    <row r="25" spans="1:25" ht="12" customHeight="1">
      <c r="A25" s="41"/>
      <c r="B25" s="41"/>
      <c r="C25" s="41"/>
      <c r="D25" s="41"/>
      <c r="E25" s="29"/>
      <c r="F25" s="29"/>
      <c r="G25" s="51">
        <f t="shared" si="2"/>
        <v>0</v>
      </c>
      <c r="H25" s="29"/>
      <c r="I25" s="30"/>
      <c r="J25" s="29"/>
      <c r="K25" s="29"/>
      <c r="L25" s="29"/>
      <c r="M25" s="29"/>
      <c r="N25" s="29"/>
      <c r="O25" s="51"/>
      <c r="P25" s="29">
        <f t="shared" si="0"/>
        <v>0</v>
      </c>
      <c r="Q25" s="50">
        <f t="shared" si="1"/>
        <v>73158.39</v>
      </c>
      <c r="S25" s="40"/>
      <c r="T25" s="40"/>
      <c r="U25" s="40"/>
      <c r="V25" s="40"/>
      <c r="W25" s="40"/>
      <c r="X25" s="40"/>
      <c r="Y25" s="40"/>
    </row>
    <row r="26" spans="1:17" ht="12" customHeight="1">
      <c r="A26" s="41"/>
      <c r="B26" s="41"/>
      <c r="C26" s="41"/>
      <c r="D26" s="41"/>
      <c r="E26" s="29"/>
      <c r="F26" s="29"/>
      <c r="G26" s="51">
        <f t="shared" si="2"/>
        <v>0</v>
      </c>
      <c r="H26" s="41"/>
      <c r="I26" s="30"/>
      <c r="J26" s="29"/>
      <c r="K26" s="29"/>
      <c r="L26" s="29"/>
      <c r="M26" s="29"/>
      <c r="N26" s="29"/>
      <c r="O26" s="51"/>
      <c r="P26" s="29">
        <f t="shared" si="0"/>
        <v>0</v>
      </c>
      <c r="Q26" s="29">
        <f t="shared" si="1"/>
        <v>73158.39</v>
      </c>
    </row>
    <row r="27" spans="1:17" ht="12" customHeight="1" thickBot="1">
      <c r="A27" s="41"/>
      <c r="B27" s="41"/>
      <c r="C27" s="41"/>
      <c r="D27" s="41"/>
      <c r="E27" s="29"/>
      <c r="F27" s="29"/>
      <c r="G27" s="51">
        <f t="shared" si="2"/>
        <v>0</v>
      </c>
      <c r="H27" s="41"/>
      <c r="I27" s="30"/>
      <c r="J27" s="29"/>
      <c r="K27" s="29"/>
      <c r="L27" s="29"/>
      <c r="M27" s="29"/>
      <c r="N27" s="29"/>
      <c r="O27" s="51"/>
      <c r="P27" s="29">
        <f t="shared" si="0"/>
        <v>0</v>
      </c>
      <c r="Q27" s="29">
        <f t="shared" si="1"/>
        <v>73158.39</v>
      </c>
    </row>
    <row r="28" spans="1:17" ht="12" customHeight="1" thickBot="1">
      <c r="A28" s="52" t="s">
        <v>106</v>
      </c>
      <c r="B28" s="39"/>
      <c r="C28" s="45">
        <f>SUM(C5:C27)</f>
        <v>32900</v>
      </c>
      <c r="D28" s="52">
        <f>SUM(D5:D27)</f>
        <v>0</v>
      </c>
      <c r="E28" s="53">
        <f>SUM(E5:E27)</f>
        <v>1200</v>
      </c>
      <c r="F28" s="54">
        <f>SUM(F5:F27)</f>
        <v>197.72</v>
      </c>
      <c r="G28" s="44">
        <f>SUM(G5:G27)</f>
        <v>34297.72</v>
      </c>
      <c r="H28" s="55" t="s">
        <v>106</v>
      </c>
      <c r="I28" s="52"/>
      <c r="J28" s="56"/>
      <c r="K28" s="43">
        <f>SUM(K5:K27)</f>
        <v>1367.66</v>
      </c>
      <c r="L28" s="45">
        <f>SUM(L5:L27)</f>
        <v>1361.7400000000002</v>
      </c>
      <c r="M28" s="42">
        <f>SUM(M5:M27)</f>
        <v>0</v>
      </c>
      <c r="N28" s="45">
        <f>SUM(N5:N27)</f>
        <v>2351.7</v>
      </c>
      <c r="O28" s="57">
        <f>SUM(O5:O27)</f>
        <v>220.13</v>
      </c>
      <c r="P28" s="45">
        <f t="shared" si="0"/>
        <v>5081.1</v>
      </c>
      <c r="Q28" s="44">
        <f>SUM(Q27)</f>
        <v>73158.39</v>
      </c>
    </row>
    <row r="29" spans="1:17" ht="12" customHeight="1" thickBot="1">
      <c r="A29" s="86" t="s">
        <v>105</v>
      </c>
      <c r="B29" s="87"/>
      <c r="C29" s="45"/>
      <c r="D29" s="52"/>
      <c r="E29" s="53"/>
      <c r="F29" s="54"/>
      <c r="G29" s="58">
        <f>SUM(C28:F28)</f>
        <v>34297.72</v>
      </c>
      <c r="H29" s="88" t="s">
        <v>107</v>
      </c>
      <c r="I29" s="89"/>
      <c r="J29" s="85"/>
      <c r="K29" s="85"/>
      <c r="L29" s="85"/>
      <c r="M29" s="85"/>
      <c r="N29" s="85"/>
      <c r="O29" s="85"/>
      <c r="P29" s="85"/>
      <c r="Q29" s="59">
        <f>SUM(K28:N28)</f>
        <v>5081.1</v>
      </c>
    </row>
    <row r="30" ht="12" customHeight="1">
      <c r="G30" s="60"/>
    </row>
    <row r="31" spans="1:17" ht="12" customHeight="1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4"/>
    </row>
    <row r="32" spans="1:16" ht="15.75" customHeight="1" thickBot="1">
      <c r="A32" s="61" t="s">
        <v>130</v>
      </c>
      <c r="B32" s="62" t="s">
        <v>120</v>
      </c>
      <c r="C32" s="63">
        <v>47435</v>
      </c>
      <c r="D32" s="64" t="s">
        <v>108</v>
      </c>
      <c r="E32" s="65"/>
      <c r="F32" s="62">
        <f>SUM(Q4)</f>
        <v>43941.77</v>
      </c>
      <c r="G32" s="66" t="s">
        <v>106</v>
      </c>
      <c r="H32" s="63">
        <f>SUM(C32+F32)</f>
        <v>91376.76999999999</v>
      </c>
      <c r="J32" s="67"/>
      <c r="K32" s="34"/>
      <c r="L32" s="34" t="s">
        <v>109</v>
      </c>
      <c r="M32" s="34"/>
      <c r="N32" s="34"/>
      <c r="O32" s="34"/>
      <c r="P32" s="35"/>
    </row>
    <row r="33" spans="1:17" ht="12" thickBot="1">
      <c r="A33" s="34"/>
      <c r="B33" s="34"/>
      <c r="C33" s="34"/>
      <c r="D33" s="34"/>
      <c r="E33" s="34"/>
      <c r="F33" s="34"/>
      <c r="G33" s="34"/>
      <c r="H33" s="68"/>
      <c r="I33" s="34"/>
      <c r="J33" s="34"/>
      <c r="K33" s="34"/>
      <c r="L33" s="34"/>
      <c r="M33" s="34"/>
      <c r="N33" s="34"/>
      <c r="O33" s="69"/>
      <c r="P33" s="35"/>
      <c r="Q33" s="35"/>
    </row>
    <row r="34" spans="1:17" ht="11.25">
      <c r="A34" s="34"/>
      <c r="B34" s="70" t="s">
        <v>110</v>
      </c>
      <c r="C34" s="37">
        <v>47435</v>
      </c>
      <c r="D34" s="34"/>
      <c r="E34" s="34"/>
      <c r="F34" s="34"/>
      <c r="G34" s="34"/>
      <c r="H34" s="36" t="s">
        <v>111</v>
      </c>
      <c r="I34" s="71"/>
      <c r="J34" s="72">
        <f>SUM(G28)</f>
        <v>34297.72</v>
      </c>
      <c r="K34" s="34"/>
      <c r="L34" s="34"/>
      <c r="M34" s="34"/>
      <c r="N34" s="34"/>
      <c r="O34" s="34"/>
      <c r="P34" s="34"/>
      <c r="Q34" s="34"/>
    </row>
    <row r="35" spans="1:17" ht="12" thickBot="1">
      <c r="A35" s="34"/>
      <c r="B35" s="73" t="s">
        <v>112</v>
      </c>
      <c r="C35" s="74">
        <f>SUM(Q27)</f>
        <v>73158.39</v>
      </c>
      <c r="D35" s="34"/>
      <c r="E35" s="75"/>
      <c r="F35" s="34"/>
      <c r="G35" s="34"/>
      <c r="H35" s="38" t="s">
        <v>113</v>
      </c>
      <c r="I35" s="76"/>
      <c r="J35" s="77">
        <f>SUM(Q29)</f>
        <v>5081.1</v>
      </c>
      <c r="K35" s="34"/>
      <c r="L35" s="34"/>
      <c r="M35" s="34"/>
      <c r="N35" s="34"/>
      <c r="O35" s="34"/>
      <c r="P35" s="34"/>
      <c r="Q35" s="34"/>
    </row>
    <row r="36" spans="1:17" ht="12" thickBot="1">
      <c r="A36" s="34"/>
      <c r="B36" s="78" t="s">
        <v>89</v>
      </c>
      <c r="C36" s="79">
        <f>SUM(C34:C35)</f>
        <v>120593.39</v>
      </c>
      <c r="D36" s="34"/>
      <c r="E36" s="34"/>
      <c r="F36" s="34"/>
      <c r="G36" s="34"/>
      <c r="H36" s="80" t="s">
        <v>114</v>
      </c>
      <c r="I36" s="81"/>
      <c r="J36" s="82">
        <f>SUM(H32+G29-Q29)</f>
        <v>120593.38999999998</v>
      </c>
      <c r="K36" s="34"/>
      <c r="L36" s="34"/>
      <c r="M36" s="34"/>
      <c r="N36" s="34"/>
      <c r="O36" s="34"/>
      <c r="P36" s="34"/>
      <c r="Q36" s="34"/>
    </row>
    <row r="39" ht="11.25">
      <c r="A39" s="16" t="s">
        <v>121</v>
      </c>
    </row>
    <row r="40" spans="1:2" ht="11.25">
      <c r="A40" s="16" t="s">
        <v>122</v>
      </c>
      <c r="B40" s="16" t="s">
        <v>123</v>
      </c>
    </row>
    <row r="41" ht="11.25">
      <c r="A41" s="16" t="s">
        <v>124</v>
      </c>
    </row>
    <row r="42" spans="1:3" ht="11.25">
      <c r="A42" s="83" t="s">
        <v>125</v>
      </c>
      <c r="C42" s="84">
        <v>3054.26</v>
      </c>
    </row>
  </sheetData>
  <sheetProtection/>
  <mergeCells count="2">
    <mergeCell ref="A29:B29"/>
    <mergeCell ref="H29:I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19221190 - Ellie Crossland</cp:lastModifiedBy>
  <cp:lastPrinted>2024-01-15T07:55:14Z</cp:lastPrinted>
  <dcterms:created xsi:type="dcterms:W3CDTF">2013-11-07T14:51:22Z</dcterms:created>
  <dcterms:modified xsi:type="dcterms:W3CDTF">2024-04-29T06:43:43Z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